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20" windowWidth="20610" windowHeight="9495"/>
  </bookViews>
  <sheets>
    <sheet name="Клименко 32" sheetId="1" r:id="rId1"/>
  </sheets>
  <calcPr calcId="124519"/>
</workbook>
</file>

<file path=xl/calcChain.xml><?xml version="1.0" encoding="utf-8"?>
<calcChain xmlns="http://schemas.openxmlformats.org/spreadsheetml/2006/main">
  <c r="C28" i="1"/>
  <c r="C27"/>
  <c r="C25"/>
  <c r="C24"/>
  <c r="E15"/>
  <c r="D15"/>
  <c r="C36"/>
  <c r="C15"/>
  <c r="F14"/>
  <c r="F13"/>
  <c r="F12"/>
  <c r="F11"/>
  <c r="C31" l="1"/>
  <c r="F15"/>
</calcChain>
</file>

<file path=xl/sharedStrings.xml><?xml version="1.0" encoding="utf-8"?>
<sst xmlns="http://schemas.openxmlformats.org/spreadsheetml/2006/main" count="57" uniqueCount="44">
  <si>
    <t>ТСЖ "Пионер"</t>
  </si>
  <si>
    <r>
      <t xml:space="preserve">по адресу: </t>
    </r>
    <r>
      <rPr>
        <b/>
        <i/>
        <sz val="14"/>
        <color indexed="8"/>
        <rFont val="Times New Roman"/>
        <family val="1"/>
        <charset val="204"/>
      </rPr>
      <t>ул. Клименко 32</t>
    </r>
  </si>
  <si>
    <t>Общая полезная  площадь помещений  м2</t>
  </si>
  <si>
    <t>м2</t>
  </si>
  <si>
    <t>Площадь подвала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</si>
  <si>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</si>
  <si>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</si>
  <si>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</si>
  <si>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</si>
  <si>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</si>
  <si>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</si>
  <si>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Ремонт жилья</t>
  </si>
  <si>
    <t>Содержание жилья</t>
  </si>
  <si>
    <t>Капитальный ремонт</t>
  </si>
  <si>
    <t>Вывоз мусора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</si>
  <si>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</si>
  <si>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</si>
  <si>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</si>
  <si>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</si>
  <si>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</si>
  <si>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Содержание инженерного оборудования</t>
  </si>
  <si>
    <t>Содержание строительных конструкций</t>
  </si>
  <si>
    <t xml:space="preserve">Паспортный стол, начисление платежей </t>
  </si>
  <si>
    <t>ООО "ГЦРКП"</t>
  </si>
  <si>
    <t>Дератизация, дезинсекция</t>
  </si>
  <si>
    <t>ООО "Рубин"</t>
  </si>
  <si>
    <t xml:space="preserve">Аварийно-Диспетчерское обслуживание </t>
  </si>
  <si>
    <t>ИП Карпинский В.</t>
  </si>
  <si>
    <t>Санитарное содержание МОП</t>
  </si>
  <si>
    <t xml:space="preserve">Вывоз и утилизация КГО </t>
  </si>
  <si>
    <t>Услуги управления</t>
  </si>
  <si>
    <t>Содержание придомовой территории</t>
  </si>
  <si>
    <t>Электроэнерги МОП</t>
  </si>
  <si>
    <t>ОАО "Кузбассэнергосбыт"</t>
  </si>
  <si>
    <t>Ремонт и обслуживание внутридомового инженерного оборудования</t>
  </si>
  <si>
    <t>Работы по электротехническому обслуживанию</t>
  </si>
  <si>
    <t>ремонт межпанельных швов</t>
  </si>
  <si>
    <t>ООО Ампир</t>
  </si>
  <si>
    <t>Согласовано:</t>
  </si>
  <si>
    <t xml:space="preserve">Старший дома </t>
  </si>
  <si>
    <t>_________________________</t>
  </si>
  <si>
    <t xml:space="preserve">Директор </t>
  </si>
  <si>
    <t xml:space="preserve">В.А.Ляшенко </t>
  </si>
  <si>
    <t>Отчет о стоимости выполненных работ по содержанию и текущему ремонту общего имущества жилого дома за 2012 год</t>
  </si>
</sst>
</file>

<file path=xl/styles.xml><?xml version="1.0" encoding="utf-8"?>
<styleSheet xmlns="http://schemas.openxmlformats.org/spreadsheetml/2006/main">
  <fonts count="27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10" fillId="0" borderId="2" xfId="0" applyFont="1" applyBorder="1" applyAlignment="1"/>
    <xf numFmtId="0" fontId="0" fillId="0" borderId="3" xfId="0" applyBorder="1" applyAlignment="1"/>
    <xf numFmtId="0" fontId="8" fillId="0" borderId="1" xfId="0" applyFont="1" applyBorder="1" applyAlignment="1">
      <alignment wrapText="1"/>
    </xf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9" fillId="0" borderId="1" xfId="0" applyFont="1" applyBorder="1"/>
    <xf numFmtId="0" fontId="9" fillId="0" borderId="1" xfId="0" applyFont="1" applyFill="1" applyBorder="1"/>
    <xf numFmtId="2" fontId="9" fillId="0" borderId="1" xfId="0" applyNumberFormat="1" applyFont="1" applyBorder="1"/>
    <xf numFmtId="0" fontId="9" fillId="0" borderId="5" xfId="0" applyFont="1" applyFill="1" applyBorder="1"/>
    <xf numFmtId="0" fontId="9" fillId="0" borderId="0" xfId="0" applyFont="1" applyFill="1" applyBorder="1"/>
    <xf numFmtId="0" fontId="13" fillId="0" borderId="1" xfId="0" applyFont="1" applyBorder="1"/>
    <xf numFmtId="0" fontId="15" fillId="0" borderId="1" xfId="0" applyNumberFormat="1" applyFont="1" applyFill="1" applyBorder="1" applyAlignment="1" applyProtection="1">
      <alignment horizontal="left" vertical="top"/>
    </xf>
    <xf numFmtId="0" fontId="15" fillId="0" borderId="1" xfId="0" applyNumberFormat="1" applyFont="1" applyFill="1" applyBorder="1" applyAlignment="1" applyProtection="1">
      <alignment horizontal="center" vertical="top" wrapText="1"/>
    </xf>
    <xf numFmtId="0" fontId="17" fillId="0" borderId="4" xfId="0" applyNumberFormat="1" applyFont="1" applyFill="1" applyBorder="1" applyAlignment="1" applyProtection="1">
      <alignment horizontal="left" vertical="top"/>
    </xf>
    <xf numFmtId="0" fontId="16" fillId="0" borderId="3" xfId="0" applyFont="1" applyBorder="1" applyAlignment="1">
      <alignment horizontal="left" vertical="top"/>
    </xf>
    <xf numFmtId="0" fontId="15" fillId="0" borderId="5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5" fillId="0" borderId="4" xfId="0" applyNumberFormat="1" applyFont="1" applyFill="1" applyBorder="1" applyAlignment="1" applyProtection="1">
      <alignment horizontal="left" vertical="top" wrapText="1"/>
    </xf>
    <xf numFmtId="2" fontId="18" fillId="0" borderId="1" xfId="0" applyNumberFormat="1" applyFont="1" applyFill="1" applyBorder="1" applyAlignment="1" applyProtection="1">
      <alignment horizontal="right"/>
    </xf>
    <xf numFmtId="0" fontId="9" fillId="0" borderId="1" xfId="0" applyNumberFormat="1" applyFont="1" applyBorder="1" applyAlignment="1">
      <alignment horizontal="center"/>
    </xf>
    <xf numFmtId="0" fontId="15" fillId="0" borderId="4" xfId="0" applyNumberFormat="1" applyFont="1" applyFill="1" applyBorder="1" applyAlignment="1" applyProtection="1">
      <alignment horizontal="left" wrapText="1"/>
    </xf>
    <xf numFmtId="0" fontId="16" fillId="0" borderId="3" xfId="0" applyFont="1" applyBorder="1" applyAlignment="1">
      <alignment horizontal="left" wrapText="1"/>
    </xf>
    <xf numFmtId="0" fontId="20" fillId="0" borderId="5" xfId="0" applyNumberFormat="1" applyFont="1" applyBorder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23" fillId="0" borderId="1" xfId="0" applyNumberFormat="1" applyFont="1" applyFill="1" applyBorder="1" applyAlignment="1" applyProtection="1">
      <alignment horizontal="right"/>
    </xf>
    <xf numFmtId="0" fontId="15" fillId="0" borderId="4" xfId="0" applyNumberFormat="1" applyFont="1" applyFill="1" applyBorder="1" applyAlignment="1" applyProtection="1">
      <alignment horizontal="center" vertical="top"/>
    </xf>
    <xf numFmtId="0" fontId="8" fillId="0" borderId="2" xfId="0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right"/>
    </xf>
    <xf numFmtId="0" fontId="24" fillId="0" borderId="1" xfId="0" applyNumberFormat="1" applyFont="1" applyBorder="1" applyAlignment="1">
      <alignment horizontal="center"/>
    </xf>
    <xf numFmtId="0" fontId="20" fillId="0" borderId="1" xfId="0" applyNumberFormat="1" applyFont="1" applyFill="1" applyBorder="1" applyAlignment="1" applyProtection="1">
      <alignment horizontal="left" vertical="top" wrapText="1"/>
    </xf>
    <xf numFmtId="0" fontId="20" fillId="0" borderId="1" xfId="0" applyNumberFormat="1" applyFont="1" applyFill="1" applyBorder="1" applyAlignment="1" applyProtection="1">
      <alignment horizontal="center"/>
    </xf>
    <xf numFmtId="0" fontId="26" fillId="0" borderId="2" xfId="0" applyFont="1" applyBorder="1" applyAlignment="1">
      <alignment horizontal="left" vertical="top"/>
    </xf>
    <xf numFmtId="0" fontId="10" fillId="0" borderId="1" xfId="0" applyFont="1" applyBorder="1" applyAlignment="1">
      <alignment horizontal="right"/>
    </xf>
    <xf numFmtId="0" fontId="22" fillId="0" borderId="2" xfId="0" applyFont="1" applyBorder="1" applyAlignment="1">
      <alignment horizontal="center" wrapText="1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2" fontId="2" fillId="0" borderId="0" xfId="0" applyNumberFormat="1" applyFont="1"/>
    <xf numFmtId="0" fontId="8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 wrapText="1"/>
    </xf>
    <xf numFmtId="0" fontId="15" fillId="0" borderId="9" xfId="0" applyNumberFormat="1" applyFont="1" applyFill="1" applyBorder="1" applyAlignment="1" applyProtection="1">
      <alignment horizontal="left" vertical="top" wrapText="1"/>
    </xf>
    <xf numFmtId="2" fontId="10" fillId="0" borderId="10" xfId="0" applyNumberFormat="1" applyFont="1" applyBorder="1" applyAlignment="1">
      <alignment horizontal="right"/>
    </xf>
    <xf numFmtId="0" fontId="9" fillId="0" borderId="1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 applyProtection="1">
      <alignment horizontal="left" vertical="top"/>
    </xf>
    <xf numFmtId="0" fontId="15" fillId="0" borderId="10" xfId="0" applyNumberFormat="1" applyFont="1" applyFill="1" applyBorder="1" applyAlignment="1" applyProtection="1">
      <alignment horizontal="left" vertical="top" wrapText="1"/>
    </xf>
    <xf numFmtId="0" fontId="0" fillId="0" borderId="10" xfId="0" applyBorder="1" applyAlignment="1">
      <alignment horizontal="left" vertical="top"/>
    </xf>
    <xf numFmtId="0" fontId="15" fillId="0" borderId="11" xfId="0" applyNumberFormat="1" applyFont="1" applyFill="1" applyBorder="1" applyAlignment="1" applyProtection="1">
      <alignment horizontal="left" vertical="top"/>
    </xf>
    <xf numFmtId="0" fontId="0" fillId="0" borderId="12" xfId="0" applyBorder="1" applyAlignment="1">
      <alignment horizontal="left" vertical="top"/>
    </xf>
    <xf numFmtId="0" fontId="10" fillId="0" borderId="13" xfId="0" applyFont="1" applyBorder="1" applyAlignment="1">
      <alignment horizontal="right" vertical="center"/>
    </xf>
    <xf numFmtId="0" fontId="0" fillId="0" borderId="1" xfId="0" applyBorder="1"/>
    <xf numFmtId="2" fontId="9" fillId="0" borderId="4" xfId="0" applyNumberFormat="1" applyFont="1" applyBorder="1" applyAlignment="1"/>
    <xf numFmtId="2" fontId="9" fillId="0" borderId="2" xfId="0" applyNumberFormat="1" applyFont="1" applyBorder="1" applyAlignment="1"/>
    <xf numFmtId="2" fontId="9" fillId="0" borderId="3" xfId="0" applyNumberFormat="1" applyFont="1" applyBorder="1" applyAlignme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/>
    <xf numFmtId="0" fontId="11" fillId="0" borderId="4" xfId="0" applyFont="1" applyBorder="1" applyAlignment="1">
      <alignment wrapText="1"/>
    </xf>
    <xf numFmtId="0" fontId="12" fillId="0" borderId="2" xfId="0" applyFont="1" applyBorder="1" applyAlignment="1"/>
    <xf numFmtId="0" fontId="12" fillId="0" borderId="3" xfId="0" applyFont="1" applyBorder="1" applyAlignment="1"/>
    <xf numFmtId="0" fontId="14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5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0" fillId="0" borderId="0" xfId="0" applyBorder="1" applyAlignment="1"/>
    <xf numFmtId="0" fontId="15" fillId="0" borderId="4" xfId="0" applyNumberFormat="1" applyFont="1" applyFill="1" applyBorder="1" applyAlignment="1" applyProtection="1">
      <alignment horizontal="left" vertical="top"/>
    </xf>
    <xf numFmtId="0" fontId="16" fillId="0" borderId="3" xfId="0" applyFont="1" applyBorder="1" applyAlignment="1">
      <alignment horizontal="left" vertical="top"/>
    </xf>
    <xf numFmtId="0" fontId="15" fillId="0" borderId="5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5" fillId="0" borderId="4" xfId="0" applyNumberFormat="1" applyFont="1" applyFill="1" applyBorder="1" applyAlignment="1" applyProtection="1">
      <alignment horizontal="left"/>
    </xf>
    <xf numFmtId="0" fontId="15" fillId="0" borderId="3" xfId="0" applyNumberFormat="1" applyFont="1" applyFill="1" applyBorder="1" applyAlignment="1" applyProtection="1">
      <alignment horizontal="left"/>
    </xf>
    <xf numFmtId="0" fontId="20" fillId="0" borderId="5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20" fillId="0" borderId="5" xfId="0" applyNumberFormat="1" applyFont="1" applyBorder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15" fillId="0" borderId="4" xfId="0" applyNumberFormat="1" applyFont="1" applyFill="1" applyBorder="1" applyAlignment="1" applyProtection="1">
      <alignment horizontal="left" wrapText="1"/>
    </xf>
    <xf numFmtId="0" fontId="16" fillId="0" borderId="3" xfId="0" applyFont="1" applyBorder="1" applyAlignment="1">
      <alignment horizontal="left" wrapText="1"/>
    </xf>
    <xf numFmtId="0" fontId="16" fillId="0" borderId="3" xfId="0" applyFont="1" applyBorder="1" applyAlignment="1">
      <alignment horizontal="left"/>
    </xf>
    <xf numFmtId="0" fontId="0" fillId="0" borderId="3" xfId="0" applyBorder="1" applyAlignment="1">
      <alignment horizontal="left" wrapText="1"/>
    </xf>
    <xf numFmtId="0" fontId="20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7" fillId="0" borderId="4" xfId="0" applyNumberFormat="1" applyFont="1" applyFill="1" applyBorder="1" applyAlignment="1" applyProtection="1">
      <alignment horizontal="left" vertical="top" wrapText="1"/>
    </xf>
    <xf numFmtId="0" fontId="25" fillId="0" borderId="3" xfId="0" applyFont="1" applyBorder="1" applyAlignment="1">
      <alignment vertical="top" wrapText="1"/>
    </xf>
    <xf numFmtId="0" fontId="20" fillId="0" borderId="5" xfId="0" applyNumberFormat="1" applyFont="1" applyFill="1" applyBorder="1" applyAlignment="1" applyProtection="1">
      <alignment horizontal="center"/>
    </xf>
    <xf numFmtId="0" fontId="20" fillId="0" borderId="5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topLeftCell="A27" zoomScale="130" zoomScaleNormal="130" workbookViewId="0">
      <selection activeCell="C29" sqref="C29"/>
    </sheetView>
  </sheetViews>
  <sheetFormatPr defaultRowHeight="15"/>
  <cols>
    <col min="1" max="1" width="22.7109375" customWidth="1"/>
    <col min="2" max="2" width="9.140625" hidden="1" customWidth="1"/>
    <col min="3" max="3" width="19.42578125" customWidth="1"/>
    <col min="4" max="4" width="20" customWidth="1"/>
    <col min="5" max="5" width="14.28515625" customWidth="1"/>
    <col min="6" max="6" width="2.42578125" hidden="1" customWidth="1"/>
    <col min="7" max="7" width="5.85546875" customWidth="1"/>
    <col min="8" max="8" width="9.42578125" customWidth="1"/>
  </cols>
  <sheetData>
    <row r="1" spans="1:14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4" ht="30.75" customHeight="1">
      <c r="A2" s="66" t="s">
        <v>43</v>
      </c>
      <c r="B2" s="66"/>
      <c r="C2" s="66"/>
      <c r="D2" s="66"/>
      <c r="E2" s="66"/>
      <c r="F2" s="67"/>
      <c r="G2" s="67"/>
      <c r="H2" s="67"/>
      <c r="I2" s="4"/>
      <c r="J2" s="4"/>
      <c r="K2" s="4"/>
      <c r="L2" s="5"/>
      <c r="M2" s="5"/>
      <c r="N2" s="5"/>
    </row>
    <row r="3" spans="1:14" ht="17.25">
      <c r="A3" s="66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5" spans="1:14" hidden="1"/>
    <row r="6" spans="1:14" hidden="1"/>
    <row r="7" spans="1:14" ht="25.5">
      <c r="A7" s="6" t="s">
        <v>2</v>
      </c>
      <c r="B7" s="7" t="s">
        <v>3</v>
      </c>
      <c r="C7" s="8">
        <v>8701.4</v>
      </c>
      <c r="D7" s="9" t="s">
        <v>4</v>
      </c>
      <c r="E7" s="10">
        <v>2201.64</v>
      </c>
      <c r="F7" s="11"/>
      <c r="G7" s="12" t="s">
        <v>3</v>
      </c>
      <c r="H7" s="8"/>
    </row>
    <row r="9" spans="1:14" ht="16.5" customHeight="1">
      <c r="A9" s="69" t="s">
        <v>5</v>
      </c>
      <c r="B9" s="69"/>
      <c r="C9" s="69"/>
      <c r="D9" s="69"/>
      <c r="E9" s="69"/>
      <c r="F9" s="69"/>
      <c r="G9" s="69"/>
      <c r="H9" s="69"/>
    </row>
    <row r="10" spans="1:14" ht="46.5" customHeight="1">
      <c r="A10" s="13" t="s">
        <v>6</v>
      </c>
      <c r="B10" s="14"/>
      <c r="C10" s="15" t="s">
        <v>7</v>
      </c>
      <c r="D10" s="16" t="s">
        <v>8</v>
      </c>
      <c r="E10" s="16" t="s">
        <v>9</v>
      </c>
      <c r="F10" s="70" t="s">
        <v>10</v>
      </c>
      <c r="G10" s="71"/>
      <c r="H10" s="72"/>
    </row>
    <row r="11" spans="1:14">
      <c r="A11" s="17" t="s">
        <v>11</v>
      </c>
      <c r="B11" s="17"/>
      <c r="C11" s="62">
        <v>133965.79999999999</v>
      </c>
      <c r="D11" s="19">
        <v>443355.9</v>
      </c>
      <c r="E11" s="17">
        <v>449357.88</v>
      </c>
      <c r="F11" s="63">
        <f>C11+D11-E11</f>
        <v>127963.81999999995</v>
      </c>
      <c r="G11" s="64"/>
      <c r="H11" s="65"/>
      <c r="I11" s="20"/>
    </row>
    <row r="12" spans="1:14">
      <c r="A12" s="17" t="s">
        <v>12</v>
      </c>
      <c r="B12" s="17"/>
      <c r="C12" s="62">
        <v>212948.58</v>
      </c>
      <c r="D12" s="19">
        <v>790568.51</v>
      </c>
      <c r="E12" s="17">
        <v>777281.57</v>
      </c>
      <c r="F12" s="63">
        <f t="shared" ref="F12:F14" si="0">C12+D12-E12</f>
        <v>226235.52000000002</v>
      </c>
      <c r="G12" s="64"/>
      <c r="H12" s="65"/>
      <c r="I12" s="20"/>
    </row>
    <row r="13" spans="1:14">
      <c r="A13" s="17" t="s">
        <v>13</v>
      </c>
      <c r="B13" s="17"/>
      <c r="C13" s="18">
        <v>53945.3</v>
      </c>
      <c r="D13" s="19">
        <v>154300.18</v>
      </c>
      <c r="E13" s="17">
        <v>154743.35999999999</v>
      </c>
      <c r="F13" s="63">
        <f t="shared" si="0"/>
        <v>53502.119999999995</v>
      </c>
      <c r="G13" s="64"/>
      <c r="H13" s="65"/>
      <c r="I13" s="21"/>
    </row>
    <row r="14" spans="1:14">
      <c r="A14" s="7" t="s">
        <v>14</v>
      </c>
      <c r="B14" s="17"/>
      <c r="C14" s="62">
        <v>27800.82</v>
      </c>
      <c r="D14" s="19">
        <v>105127.55</v>
      </c>
      <c r="E14" s="19">
        <v>108153.92</v>
      </c>
      <c r="F14" s="63">
        <f t="shared" si="0"/>
        <v>24774.449999999997</v>
      </c>
      <c r="G14" s="64"/>
      <c r="H14" s="65"/>
      <c r="I14" s="21"/>
    </row>
    <row r="15" spans="1:14">
      <c r="A15" s="17" t="s">
        <v>15</v>
      </c>
      <c r="B15" s="17"/>
      <c r="C15" s="22">
        <f>SUM(C11:C14)</f>
        <v>428660.5</v>
      </c>
      <c r="D15" s="19">
        <f>SUM(D11:D14)</f>
        <v>1493352.1400000001</v>
      </c>
      <c r="E15" s="19">
        <f>SUM(E11:E14)</f>
        <v>1489536.73</v>
      </c>
      <c r="F15" s="63">
        <f>SUM(F11:F14)</f>
        <v>432475.91</v>
      </c>
      <c r="G15" s="64"/>
      <c r="H15" s="65"/>
    </row>
    <row r="17" spans="1:8">
      <c r="A17" s="73" t="s">
        <v>16</v>
      </c>
      <c r="B17" s="74"/>
      <c r="C17" s="74"/>
      <c r="D17" s="74"/>
      <c r="E17" s="74"/>
      <c r="F17" s="74"/>
      <c r="G17" s="74"/>
      <c r="H17" s="74"/>
    </row>
    <row r="18" spans="1:8">
      <c r="A18" s="75"/>
      <c r="B18" s="76"/>
      <c r="C18" s="76"/>
      <c r="D18" s="76"/>
      <c r="E18" s="77"/>
      <c r="F18" s="77"/>
      <c r="G18" s="77"/>
      <c r="H18" s="77"/>
    </row>
    <row r="19" spans="1:8" ht="38.25">
      <c r="A19" s="78" t="s">
        <v>17</v>
      </c>
      <c r="B19" s="79"/>
      <c r="C19" s="23" t="s">
        <v>18</v>
      </c>
      <c r="D19" s="24" t="s">
        <v>19</v>
      </c>
      <c r="E19" s="80"/>
      <c r="F19" s="81"/>
      <c r="G19" s="81"/>
      <c r="H19" s="81"/>
    </row>
    <row r="20" spans="1:8" ht="15.75">
      <c r="A20" s="25" t="s">
        <v>12</v>
      </c>
      <c r="B20" s="26"/>
      <c r="C20" s="23"/>
      <c r="D20" s="24"/>
      <c r="E20" s="27"/>
      <c r="F20" s="28"/>
      <c r="G20" s="28"/>
      <c r="H20" s="28"/>
    </row>
    <row r="21" spans="1:8" ht="25.5">
      <c r="A21" s="29" t="s">
        <v>20</v>
      </c>
      <c r="B21" s="26"/>
      <c r="C21" s="30">
        <v>25557.5</v>
      </c>
      <c r="D21" s="50" t="s">
        <v>0</v>
      </c>
      <c r="E21" s="86"/>
      <c r="F21" s="87"/>
      <c r="G21" s="87"/>
      <c r="H21" s="87"/>
    </row>
    <row r="22" spans="1:8" ht="38.25" customHeight="1">
      <c r="A22" s="29" t="s">
        <v>21</v>
      </c>
      <c r="B22" s="26"/>
      <c r="C22" s="30">
        <v>36545.879999999997</v>
      </c>
      <c r="D22" s="50" t="s">
        <v>0</v>
      </c>
      <c r="E22" s="88"/>
      <c r="F22" s="89"/>
      <c r="G22" s="89"/>
      <c r="H22" s="89"/>
    </row>
    <row r="23" spans="1:8" ht="27.75" customHeight="1">
      <c r="A23" s="90" t="s">
        <v>22</v>
      </c>
      <c r="B23" s="91"/>
      <c r="C23" s="30">
        <v>15787.45</v>
      </c>
      <c r="D23" s="51" t="s">
        <v>23</v>
      </c>
      <c r="E23" s="88"/>
      <c r="F23" s="89"/>
      <c r="G23" s="89"/>
      <c r="H23" s="89"/>
    </row>
    <row r="24" spans="1:8" ht="22.5" customHeight="1">
      <c r="A24" s="82" t="s">
        <v>24</v>
      </c>
      <c r="B24" s="92"/>
      <c r="C24" s="30">
        <f>E7*1.5*12</f>
        <v>39629.520000000004</v>
      </c>
      <c r="D24" s="52" t="s">
        <v>25</v>
      </c>
      <c r="E24" s="88"/>
      <c r="F24" s="89"/>
      <c r="G24" s="89"/>
      <c r="H24" s="89"/>
    </row>
    <row r="25" spans="1:8" ht="28.5" customHeight="1">
      <c r="A25" s="90" t="s">
        <v>26</v>
      </c>
      <c r="B25" s="93"/>
      <c r="C25" s="30">
        <f>C7*1.6*12</f>
        <v>167066.88</v>
      </c>
      <c r="D25" s="51" t="s">
        <v>27</v>
      </c>
      <c r="E25" s="88"/>
      <c r="F25" s="89"/>
      <c r="G25" s="89"/>
      <c r="H25" s="89"/>
    </row>
    <row r="26" spans="1:8" ht="26.25">
      <c r="A26" s="32" t="s">
        <v>28</v>
      </c>
      <c r="B26" s="33"/>
      <c r="C26" s="30">
        <v>329488</v>
      </c>
      <c r="D26" s="51" t="s">
        <v>0</v>
      </c>
      <c r="E26" s="88"/>
      <c r="F26" s="89"/>
      <c r="G26" s="89"/>
      <c r="H26" s="89"/>
    </row>
    <row r="27" spans="1:8" ht="33.75" customHeight="1">
      <c r="A27" s="32" t="s">
        <v>29</v>
      </c>
      <c r="B27" s="33"/>
      <c r="C27" s="30">
        <f>0.51*C7*12</f>
        <v>53252.567999999999</v>
      </c>
      <c r="D27" s="52" t="s">
        <v>0</v>
      </c>
      <c r="E27" s="88"/>
      <c r="F27" s="89"/>
      <c r="G27" s="89"/>
      <c r="H27" s="89"/>
    </row>
    <row r="28" spans="1:8" ht="23.25" customHeight="1">
      <c r="A28" s="32" t="s">
        <v>30</v>
      </c>
      <c r="B28" s="33"/>
      <c r="C28" s="30">
        <f>1.58*C7*12</f>
        <v>164978.54399999999</v>
      </c>
      <c r="D28" s="51" t="s">
        <v>0</v>
      </c>
      <c r="E28" s="88"/>
      <c r="F28" s="89"/>
      <c r="G28" s="89"/>
      <c r="H28" s="89"/>
    </row>
    <row r="29" spans="1:8" ht="29.25" customHeight="1">
      <c r="A29" s="32" t="s">
        <v>31</v>
      </c>
      <c r="B29" s="33"/>
      <c r="C29" s="30">
        <v>59864</v>
      </c>
      <c r="D29" s="51" t="s">
        <v>0</v>
      </c>
      <c r="E29" s="34"/>
      <c r="F29" s="35"/>
      <c r="G29" s="35"/>
      <c r="H29" s="35"/>
    </row>
    <row r="30" spans="1:8" ht="25.5">
      <c r="A30" s="82" t="s">
        <v>32</v>
      </c>
      <c r="B30" s="83"/>
      <c r="C30" s="36">
        <v>89902.080000000002</v>
      </c>
      <c r="D30" s="52" t="s">
        <v>33</v>
      </c>
      <c r="E30" s="84"/>
      <c r="F30" s="85"/>
      <c r="G30" s="85"/>
      <c r="H30" s="85"/>
    </row>
    <row r="31" spans="1:8" ht="22.5" customHeight="1">
      <c r="A31" s="37" t="s">
        <v>15</v>
      </c>
      <c r="B31" s="38"/>
      <c r="C31" s="39">
        <f>SUM(C21:C30)</f>
        <v>982072.4219999999</v>
      </c>
      <c r="D31" s="40"/>
      <c r="E31" s="84"/>
      <c r="F31" s="85"/>
      <c r="G31" s="85"/>
      <c r="H31" s="85"/>
    </row>
    <row r="32" spans="1:8" ht="21.75" customHeight="1">
      <c r="A32" s="96" t="s">
        <v>11</v>
      </c>
      <c r="B32" s="97"/>
      <c r="C32" s="41"/>
      <c r="D32" s="42"/>
      <c r="E32" s="98"/>
      <c r="F32" s="85"/>
      <c r="G32" s="85"/>
      <c r="H32" s="85"/>
    </row>
    <row r="33" spans="1:8" ht="51">
      <c r="A33" s="29" t="s">
        <v>34</v>
      </c>
      <c r="B33" s="43"/>
      <c r="C33" s="44">
        <v>219529.05</v>
      </c>
      <c r="D33" s="45" t="s">
        <v>0</v>
      </c>
      <c r="E33" s="99"/>
      <c r="F33" s="89"/>
      <c r="G33" s="89"/>
      <c r="H33" s="89"/>
    </row>
    <row r="34" spans="1:8" ht="38.25">
      <c r="A34" s="53" t="s">
        <v>35</v>
      </c>
      <c r="B34" s="48"/>
      <c r="C34" s="54">
        <v>5050</v>
      </c>
      <c r="D34" s="55" t="s">
        <v>0</v>
      </c>
      <c r="E34" s="86"/>
      <c r="F34" s="87"/>
      <c r="G34" s="87"/>
      <c r="H34" s="87"/>
    </row>
    <row r="35" spans="1:8" ht="26.25" thickBot="1">
      <c r="A35" s="57" t="s">
        <v>36</v>
      </c>
      <c r="B35" s="58"/>
      <c r="C35" s="54">
        <v>43600</v>
      </c>
      <c r="D35" s="31" t="s">
        <v>37</v>
      </c>
      <c r="E35" s="100"/>
      <c r="F35" s="87"/>
      <c r="G35" s="87"/>
      <c r="H35" s="87"/>
    </row>
    <row r="36" spans="1:8" ht="15.75" thickBot="1">
      <c r="A36" s="59" t="s">
        <v>15</v>
      </c>
      <c r="B36" s="60"/>
      <c r="C36" s="61">
        <f>SUM(C33:C35)</f>
        <v>268179.05</v>
      </c>
      <c r="D36" s="47"/>
      <c r="E36" s="47"/>
      <c r="F36" s="46"/>
      <c r="G36" s="47"/>
      <c r="H36" s="47"/>
    </row>
    <row r="37" spans="1:8">
      <c r="A37" s="94"/>
      <c r="B37" s="95"/>
      <c r="C37" s="56"/>
      <c r="D37" s="47"/>
      <c r="E37" s="47"/>
      <c r="F37" s="48"/>
      <c r="G37" s="47"/>
      <c r="H37" s="47"/>
    </row>
    <row r="38" spans="1:8" ht="15.75">
      <c r="H38" s="49"/>
    </row>
    <row r="39" spans="1:8">
      <c r="A39" t="s">
        <v>38</v>
      </c>
    </row>
    <row r="40" spans="1:8">
      <c r="A40" t="s">
        <v>39</v>
      </c>
      <c r="C40" t="s">
        <v>40</v>
      </c>
    </row>
    <row r="43" spans="1:8">
      <c r="A43" t="s">
        <v>41</v>
      </c>
      <c r="D43" t="s">
        <v>42</v>
      </c>
    </row>
  </sheetData>
  <mergeCells count="32">
    <mergeCell ref="A37:B37"/>
    <mergeCell ref="E31:H31"/>
    <mergeCell ref="A32:B32"/>
    <mergeCell ref="E32:H32"/>
    <mergeCell ref="E33:H33"/>
    <mergeCell ref="E34:H34"/>
    <mergeCell ref="E35:H35"/>
    <mergeCell ref="A30:B30"/>
    <mergeCell ref="E30:H30"/>
    <mergeCell ref="E21:H21"/>
    <mergeCell ref="E22:H22"/>
    <mergeCell ref="A23:B23"/>
    <mergeCell ref="E23:H23"/>
    <mergeCell ref="A24:B24"/>
    <mergeCell ref="E24:H24"/>
    <mergeCell ref="A25:B25"/>
    <mergeCell ref="E25:H25"/>
    <mergeCell ref="E26:H26"/>
    <mergeCell ref="E27:H27"/>
    <mergeCell ref="E28:H28"/>
    <mergeCell ref="F13:H13"/>
    <mergeCell ref="F14:H14"/>
    <mergeCell ref="F15:H15"/>
    <mergeCell ref="A17:H18"/>
    <mergeCell ref="A19:B19"/>
    <mergeCell ref="E19:H19"/>
    <mergeCell ref="F12:H12"/>
    <mergeCell ref="A2:H2"/>
    <mergeCell ref="A3:K3"/>
    <mergeCell ref="A9:H9"/>
    <mergeCell ref="F10:H10"/>
    <mergeCell ref="F11:H11"/>
  </mergeCells>
  <pageMargins left="0.37" right="0.16" top="0.75" bottom="0.42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Клименко 32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Olga</cp:lastModifiedBy>
  <dcterms:created xsi:type="dcterms:W3CDTF">2014-06-16T06:35:12Z</dcterms:created>
  <dcterms:modified xsi:type="dcterms:W3CDTF">2014-06-26T01:53:42Z</dcterms:modified>
</cp:coreProperties>
</file>