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Клименко 30" sheetId="1" r:id="rId1"/>
  </sheets>
  <calcPr calcId="125725"/>
</workbook>
</file>

<file path=xl/calcChain.xml><?xml version="1.0" encoding="utf-8"?>
<calcChain xmlns="http://schemas.openxmlformats.org/spreadsheetml/2006/main">
  <c r="C33" i="1"/>
  <c r="C32"/>
  <c r="C36" s="1"/>
  <c r="C25"/>
  <c r="C24"/>
  <c r="C21"/>
  <c r="C30" s="1"/>
  <c r="F15"/>
  <c r="E15"/>
  <c r="D15"/>
  <c r="F14"/>
  <c r="F13"/>
  <c r="F12"/>
  <c r="F11"/>
</calcChain>
</file>

<file path=xl/sharedStrings.xml><?xml version="1.0" encoding="utf-8"?>
<sst xmlns="http://schemas.openxmlformats.org/spreadsheetml/2006/main" count="70" uniqueCount="51">
  <si>
    <t>ООО "УК "Пионер"</t>
  </si>
  <si>
    <t>Отчет о стоимости выполненных работ по содержанию и текущему ремонту общего имущества жилого дома за 2013 год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</si>
  <si>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Клименко 30.</t>
    </r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</si>
  <si>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</si>
  <si>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</si>
  <si>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</si>
  <si>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</si>
  <si>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</si>
  <si>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</si>
  <si>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</si>
  <si>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</si>
  <si>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</si>
  <si>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</si>
  <si>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</si>
  <si>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Вывоз мусора</t>
  </si>
  <si>
    <t>Капитальный ремонт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</si>
  <si>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</si>
  <si>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</si>
  <si>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</si>
  <si>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</si>
  <si>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</si>
  <si>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</si>
  <si>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инженерного оборудования</t>
  </si>
  <si>
    <t xml:space="preserve">ООО "УК "Пионер" </t>
  </si>
  <si>
    <t>Договор обслуживания.</t>
  </si>
  <si>
    <t>Содержание строительных конструкций</t>
  </si>
  <si>
    <t>Договор обслуживания</t>
  </si>
  <si>
    <t xml:space="preserve">Паспортный стол, начисление платежей </t>
  </si>
  <si>
    <t>ООО "ГЦРКП"</t>
  </si>
  <si>
    <t>Договор  акты оказанных услуг</t>
  </si>
  <si>
    <t>Дератизация, дезинсекция</t>
  </si>
  <si>
    <t>ООО "Рубин"</t>
  </si>
  <si>
    <t xml:space="preserve">Аварийно-Диспетчерское обслуживание </t>
  </si>
  <si>
    <t>ИП Карпинский В.</t>
  </si>
  <si>
    <t>Санитарное содержание МОП</t>
  </si>
  <si>
    <t xml:space="preserve">Договор управления </t>
  </si>
  <si>
    <t xml:space="preserve">Вывоз и утилизация КГО </t>
  </si>
  <si>
    <t>ООО "УК "Пионер" ООО "ЭкоЛэнд"</t>
  </si>
  <si>
    <t>Договор упарвления Акты,счета/фактуры</t>
  </si>
  <si>
    <t>Услуги управления</t>
  </si>
  <si>
    <t>Электроэнергия МОП</t>
  </si>
  <si>
    <t>ОАО "Кузбассэнергосбыт"</t>
  </si>
  <si>
    <t>Договор № 6532 от 01.10.2009г.</t>
  </si>
  <si>
    <t>Работы по электротехническому обслуживанию</t>
  </si>
  <si>
    <t>Работы по ремонтным сантехническим работам</t>
  </si>
  <si>
    <t>Изготовление и установка качели</t>
  </si>
  <si>
    <t>Изготовление и установка лавочки</t>
  </si>
  <si>
    <t>Согласовано:</t>
  </si>
  <si>
    <t xml:space="preserve">Старший дома </t>
  </si>
  <si>
    <t>_________________________</t>
  </si>
  <si>
    <t>Ляшенко В.А.</t>
  </si>
</sst>
</file>

<file path=xl/styles.xml><?xml version="1.0" encoding="utf-8"?>
<styleSheet xmlns="http://schemas.openxmlformats.org/spreadsheetml/2006/main">
  <fonts count="24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2" xfId="0" applyFont="1" applyBorder="1" applyAlignment="1">
      <alignment wrapText="1"/>
    </xf>
    <xf numFmtId="0" fontId="12" fillId="0" borderId="3" xfId="0" applyFont="1" applyBorder="1" applyAlignment="1"/>
    <xf numFmtId="0" fontId="12" fillId="0" borderId="4" xfId="0" applyFont="1" applyBorder="1" applyAlignment="1"/>
    <xf numFmtId="0" fontId="9" fillId="0" borderId="1" xfId="0" applyFont="1" applyBorder="1"/>
    <xf numFmtId="0" fontId="13" fillId="0" borderId="1" xfId="0" applyFont="1" applyBorder="1"/>
    <xf numFmtId="2" fontId="9" fillId="0" borderId="1" xfId="0" applyNumberFormat="1" applyFont="1" applyBorder="1"/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2" fontId="9" fillId="0" borderId="4" xfId="0" applyNumberFormat="1" applyFont="1" applyBorder="1" applyAlignment="1"/>
    <xf numFmtId="0" fontId="14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5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5" fillId="0" borderId="2" xfId="0" applyNumberFormat="1" applyFont="1" applyFill="1" applyBorder="1" applyAlignment="1" applyProtection="1">
      <alignment horizontal="left" vertical="top"/>
    </xf>
    <xf numFmtId="0" fontId="16" fillId="0" borderId="4" xfId="0" applyFont="1" applyBorder="1" applyAlignment="1">
      <alignment horizontal="left" vertical="top"/>
    </xf>
    <xf numFmtId="0" fontId="15" fillId="0" borderId="1" xfId="0" applyNumberFormat="1" applyFont="1" applyFill="1" applyBorder="1" applyAlignment="1" applyProtection="1">
      <alignment horizontal="left" vertical="top"/>
    </xf>
    <xf numFmtId="0" fontId="15" fillId="0" borderId="1" xfId="0" applyNumberFormat="1" applyFont="1" applyFill="1" applyBorder="1" applyAlignment="1" applyProtection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7" fillId="0" borderId="2" xfId="0" applyNumberFormat="1" applyFont="1" applyFill="1" applyBorder="1" applyAlignment="1" applyProtection="1">
      <alignment horizontal="left" vertical="top"/>
    </xf>
    <xf numFmtId="0" fontId="16" fillId="0" borderId="4" xfId="0" applyFont="1" applyBorder="1" applyAlignment="1">
      <alignment horizontal="left" vertical="top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5" fillId="0" borderId="1" xfId="0" applyNumberFormat="1" applyFont="1" applyFill="1" applyBorder="1" applyAlignment="1" applyProtection="1">
      <alignment horizontal="left" vertical="top" wrapText="1"/>
    </xf>
    <xf numFmtId="2" fontId="9" fillId="0" borderId="0" xfId="0" applyNumberFormat="1" applyFont="1"/>
    <xf numFmtId="0" fontId="9" fillId="0" borderId="1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5" fillId="0" borderId="2" xfId="0" applyNumberFormat="1" applyFont="1" applyFill="1" applyBorder="1" applyAlignment="1" applyProtection="1">
      <alignment horizontal="left" vertical="top" wrapText="1"/>
    </xf>
    <xf numFmtId="2" fontId="18" fillId="0" borderId="1" xfId="0" applyNumberFormat="1" applyFont="1" applyFill="1" applyBorder="1" applyAlignment="1" applyProtection="1">
      <alignment horizontal="right"/>
    </xf>
    <xf numFmtId="0" fontId="15" fillId="0" borderId="2" xfId="0" applyNumberFormat="1" applyFont="1" applyFill="1" applyBorder="1" applyAlignment="1" applyProtection="1">
      <alignment horizontal="left" wrapText="1"/>
    </xf>
    <xf numFmtId="0" fontId="16" fillId="0" borderId="4" xfId="0" applyFont="1" applyBorder="1" applyAlignment="1">
      <alignment horizontal="left" wrapText="1"/>
    </xf>
    <xf numFmtId="0" fontId="15" fillId="0" borderId="2" xfId="0" applyNumberFormat="1" applyFont="1" applyFill="1" applyBorder="1" applyAlignment="1" applyProtection="1">
      <alignment horizontal="left"/>
    </xf>
    <xf numFmtId="0" fontId="16" fillId="0" borderId="4" xfId="0" applyFont="1" applyBorder="1" applyAlignment="1">
      <alignment horizontal="left"/>
    </xf>
    <xf numFmtId="0" fontId="9" fillId="0" borderId="1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 wrapText="1"/>
    </xf>
    <xf numFmtId="0" fontId="15" fillId="0" borderId="2" xfId="0" applyNumberFormat="1" applyFont="1" applyFill="1" applyBorder="1" applyAlignment="1" applyProtection="1">
      <alignment horizontal="left" wrapText="1"/>
    </xf>
    <xf numFmtId="0" fontId="16" fillId="0" borderId="4" xfId="0" applyFont="1" applyBorder="1" applyAlignment="1">
      <alignment horizontal="left" wrapText="1"/>
    </xf>
    <xf numFmtId="0" fontId="15" fillId="0" borderId="4" xfId="0" applyNumberFormat="1" applyFont="1" applyFill="1" applyBorder="1" applyAlignment="1" applyProtection="1">
      <alignment horizontal="left"/>
    </xf>
    <xf numFmtId="0" fontId="18" fillId="0" borderId="1" xfId="0" applyNumberFormat="1" applyFont="1" applyFill="1" applyBorder="1" applyAlignment="1" applyProtection="1">
      <alignment horizontal="right"/>
    </xf>
    <xf numFmtId="0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5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2" fontId="16" fillId="0" borderId="3" xfId="0" applyNumberFormat="1" applyFont="1" applyBorder="1" applyAlignment="1">
      <alignment horizontal="right"/>
    </xf>
    <xf numFmtId="0" fontId="19" fillId="0" borderId="1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7" fillId="0" borderId="2" xfId="0" applyNumberFormat="1" applyFont="1" applyFill="1" applyBorder="1" applyAlignment="1" applyProtection="1">
      <alignment horizontal="left" vertical="top" wrapText="1"/>
    </xf>
    <xf numFmtId="0" fontId="21" fillId="0" borderId="4" xfId="0" applyFont="1" applyBorder="1" applyAlignment="1">
      <alignment vertical="top" wrapText="1"/>
    </xf>
    <xf numFmtId="0" fontId="22" fillId="0" borderId="1" xfId="0" applyNumberFormat="1" applyFont="1" applyFill="1" applyBorder="1" applyAlignment="1" applyProtection="1">
      <alignment horizontal="left" vertical="top" wrapText="1"/>
    </xf>
    <xf numFmtId="0" fontId="22" fillId="0" borderId="1" xfId="0" applyNumberFormat="1" applyFont="1" applyFill="1" applyBorder="1" applyAlignment="1" applyProtection="1">
      <alignment horizontal="center"/>
    </xf>
    <xf numFmtId="0" fontId="22" fillId="0" borderId="2" xfId="0" applyNumberFormat="1" applyFont="1" applyFill="1" applyBorder="1" applyAlignment="1" applyProtection="1">
      <alignment horizontal="center"/>
    </xf>
    <xf numFmtId="0" fontId="20" fillId="0" borderId="4" xfId="0" applyFont="1" applyBorder="1" applyAlignment="1">
      <alignment horizontal="center"/>
    </xf>
    <xf numFmtId="0" fontId="8" fillId="0" borderId="3" xfId="0" applyFont="1" applyBorder="1" applyAlignment="1">
      <alignment horizontal="left" vertical="top"/>
    </xf>
    <xf numFmtId="2" fontId="9" fillId="0" borderId="1" xfId="0" applyNumberFormat="1" applyFont="1" applyBorder="1" applyAlignment="1">
      <alignment horizontal="right"/>
    </xf>
    <xf numFmtId="0" fontId="15" fillId="0" borderId="8" xfId="0" applyNumberFormat="1" applyFont="1" applyFill="1" applyBorder="1" applyAlignment="1" applyProtection="1">
      <alignment horizontal="left" vertical="top" wrapText="1"/>
    </xf>
    <xf numFmtId="0" fontId="8" fillId="0" borderId="9" xfId="0" applyFont="1" applyBorder="1" applyAlignment="1">
      <alignment horizontal="left" vertical="top"/>
    </xf>
    <xf numFmtId="0" fontId="9" fillId="0" borderId="0" xfId="0" applyFont="1"/>
    <xf numFmtId="0" fontId="9" fillId="0" borderId="8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/>
    </xf>
    <xf numFmtId="0" fontId="15" fillId="0" borderId="2" xfId="0" applyNumberFormat="1" applyFont="1" applyFill="1" applyBorder="1" applyAlignment="1" applyProtection="1">
      <alignment horizontal="left" vertical="top"/>
    </xf>
    <xf numFmtId="0" fontId="0" fillId="0" borderId="3" xfId="0" applyBorder="1" applyAlignment="1">
      <alignment horizontal="left" vertical="top"/>
    </xf>
    <xf numFmtId="2" fontId="23" fillId="0" borderId="1" xfId="0" applyNumberFormat="1" applyFont="1" applyBorder="1" applyAlignment="1">
      <alignment horizontal="right" vertical="top"/>
    </xf>
    <xf numFmtId="0" fontId="0" fillId="0" borderId="3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2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A31" workbookViewId="0">
      <selection activeCell="D35" sqref="D35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21.8554687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  <col min="9" max="9" width="18.5703125" customWidth="1"/>
  </cols>
  <sheetData>
    <row r="1" spans="1:14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.75" customHeight="1">
      <c r="A2" s="4" t="s">
        <v>1</v>
      </c>
      <c r="B2" s="4"/>
      <c r="C2" s="4"/>
      <c r="D2" s="4"/>
      <c r="E2" s="4"/>
      <c r="F2" s="5"/>
      <c r="G2" s="5"/>
      <c r="H2" s="5"/>
      <c r="I2" s="6"/>
      <c r="J2" s="6"/>
      <c r="K2" s="6"/>
      <c r="L2" s="7"/>
      <c r="M2" s="7"/>
      <c r="N2" s="7"/>
    </row>
    <row r="3" spans="1:14" ht="17.25">
      <c r="A3" s="4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5" spans="1:14" hidden="1"/>
    <row r="6" spans="1:14" hidden="1"/>
    <row r="7" spans="1:14" ht="26.25">
      <c r="A7" s="9" t="s">
        <v>3</v>
      </c>
      <c r="B7" s="10" t="s">
        <v>4</v>
      </c>
      <c r="C7" s="11">
        <v>4351.3</v>
      </c>
      <c r="D7" s="12" t="s">
        <v>5</v>
      </c>
      <c r="E7" s="13"/>
      <c r="F7" s="14"/>
      <c r="G7" s="9" t="s">
        <v>4</v>
      </c>
      <c r="H7" s="11">
        <v>1106.4000000000001</v>
      </c>
    </row>
    <row r="9" spans="1:14" ht="16.5" customHeight="1">
      <c r="A9" s="15" t="s">
        <v>6</v>
      </c>
      <c r="B9" s="15"/>
      <c r="C9" s="15"/>
      <c r="D9" s="15"/>
      <c r="E9" s="15"/>
      <c r="F9" s="15"/>
      <c r="G9" s="15"/>
      <c r="H9" s="15"/>
    </row>
    <row r="10" spans="1:14" ht="46.5" customHeight="1">
      <c r="A10" s="16" t="s">
        <v>7</v>
      </c>
      <c r="B10" s="17"/>
      <c r="C10" s="18" t="s">
        <v>8</v>
      </c>
      <c r="D10" s="19" t="s">
        <v>9</v>
      </c>
      <c r="E10" s="19" t="s">
        <v>10</v>
      </c>
      <c r="F10" s="20" t="s">
        <v>11</v>
      </c>
      <c r="G10" s="21"/>
      <c r="H10" s="22"/>
    </row>
    <row r="11" spans="1:14">
      <c r="A11" s="23" t="s">
        <v>12</v>
      </c>
      <c r="B11" s="23"/>
      <c r="C11" s="24">
        <v>33673.78</v>
      </c>
      <c r="D11" s="25">
        <v>232659.61</v>
      </c>
      <c r="E11" s="23">
        <v>226025.93</v>
      </c>
      <c r="F11" s="26">
        <f>C11+D11-E11</f>
        <v>40307.460000000021</v>
      </c>
      <c r="G11" s="27"/>
      <c r="H11" s="28"/>
    </row>
    <row r="12" spans="1:14">
      <c r="A12" s="23" t="s">
        <v>13</v>
      </c>
      <c r="B12" s="23"/>
      <c r="C12" s="24">
        <v>61465.03</v>
      </c>
      <c r="D12" s="25">
        <v>405997.56</v>
      </c>
      <c r="E12" s="23">
        <v>397725.38</v>
      </c>
      <c r="F12" s="26">
        <f t="shared" ref="F12:F15" si="0">C12+D12-E12</f>
        <v>69737.209999999963</v>
      </c>
      <c r="G12" s="27"/>
      <c r="H12" s="28"/>
    </row>
    <row r="13" spans="1:14" ht="18" customHeight="1">
      <c r="A13" s="23" t="s">
        <v>14</v>
      </c>
      <c r="B13" s="23"/>
      <c r="C13" s="24">
        <v>6795.5</v>
      </c>
      <c r="D13" s="25">
        <v>54881.67</v>
      </c>
      <c r="E13" s="25">
        <v>53900.47</v>
      </c>
      <c r="F13" s="26">
        <f t="shared" si="0"/>
        <v>7776.6999999999971</v>
      </c>
      <c r="G13" s="27"/>
      <c r="H13" s="28"/>
    </row>
    <row r="14" spans="1:14">
      <c r="A14" s="23" t="s">
        <v>15</v>
      </c>
      <c r="B14" s="23"/>
      <c r="C14" s="24">
        <v>12353.65</v>
      </c>
      <c r="D14" s="25">
        <v>15016.4</v>
      </c>
      <c r="E14" s="25">
        <v>8104.6</v>
      </c>
      <c r="F14" s="26">
        <f t="shared" si="0"/>
        <v>19265.449999999997</v>
      </c>
      <c r="G14" s="27"/>
      <c r="H14" s="28"/>
    </row>
    <row r="15" spans="1:14" ht="17.25" customHeight="1">
      <c r="A15" s="23" t="s">
        <v>16</v>
      </c>
      <c r="B15" s="23"/>
      <c r="C15" s="24">
        <v>121034.74</v>
      </c>
      <c r="D15" s="25">
        <f>SUM(D11:D14)</f>
        <v>708555.24</v>
      </c>
      <c r="E15" s="25">
        <f>SUM(E11:E14)</f>
        <v>685756.38</v>
      </c>
      <c r="F15" s="26">
        <f t="shared" si="0"/>
        <v>143833.59999999998</v>
      </c>
      <c r="G15" s="27"/>
      <c r="H15" s="28"/>
    </row>
    <row r="16" spans="1:14" ht="17.25" customHeight="1"/>
    <row r="17" spans="1:8" ht="27.75" customHeight="1">
      <c r="A17" s="29" t="s">
        <v>17</v>
      </c>
      <c r="B17" s="30"/>
      <c r="C17" s="30"/>
      <c r="D17" s="30"/>
      <c r="E17" s="30"/>
      <c r="F17" s="30"/>
      <c r="G17" s="30"/>
      <c r="H17" s="30"/>
    </row>
    <row r="18" spans="1:8" ht="6.75" customHeight="1">
      <c r="A18" s="31"/>
      <c r="B18" s="32"/>
      <c r="C18" s="32"/>
      <c r="D18" s="32"/>
      <c r="E18" s="32"/>
      <c r="F18" s="32"/>
      <c r="G18" s="32"/>
      <c r="H18" s="32"/>
    </row>
    <row r="19" spans="1:8" ht="38.25">
      <c r="A19" s="33" t="s">
        <v>18</v>
      </c>
      <c r="B19" s="34"/>
      <c r="C19" s="35" t="s">
        <v>19</v>
      </c>
      <c r="D19" s="36" t="s">
        <v>20</v>
      </c>
      <c r="E19" s="37" t="s">
        <v>21</v>
      </c>
      <c r="F19" s="38"/>
      <c r="G19" s="38"/>
      <c r="H19" s="39"/>
    </row>
    <row r="20" spans="1:8" ht="15.75">
      <c r="A20" s="40" t="s">
        <v>13</v>
      </c>
      <c r="B20" s="41"/>
      <c r="C20" s="35"/>
      <c r="D20" s="36"/>
      <c r="E20" s="42"/>
      <c r="F20" s="43"/>
      <c r="G20" s="43"/>
      <c r="H20" s="44"/>
    </row>
    <row r="21" spans="1:8" ht="32.25" customHeight="1">
      <c r="A21" s="45" t="s">
        <v>22</v>
      </c>
      <c r="B21" s="41"/>
      <c r="C21" s="46">
        <f>9300+10180+2910+1150</f>
        <v>23540</v>
      </c>
      <c r="D21" s="47" t="s">
        <v>23</v>
      </c>
      <c r="E21" s="48" t="s">
        <v>24</v>
      </c>
      <c r="F21" s="49"/>
      <c r="G21" s="49"/>
      <c r="H21" s="50"/>
    </row>
    <row r="22" spans="1:8" ht="32.25" customHeight="1">
      <c r="A22" s="51" t="s">
        <v>25</v>
      </c>
      <c r="B22" s="41"/>
      <c r="C22" s="52">
        <v>15142.52</v>
      </c>
      <c r="D22" s="47" t="s">
        <v>23</v>
      </c>
      <c r="E22" s="48" t="s">
        <v>26</v>
      </c>
      <c r="F22" s="49"/>
      <c r="G22" s="49"/>
      <c r="H22" s="50"/>
    </row>
    <row r="23" spans="1:8" ht="28.5" customHeight="1">
      <c r="A23" s="53" t="s">
        <v>27</v>
      </c>
      <c r="B23" s="54"/>
      <c r="C23" s="52">
        <v>19504</v>
      </c>
      <c r="D23" s="47" t="s">
        <v>28</v>
      </c>
      <c r="E23" s="48" t="s">
        <v>29</v>
      </c>
      <c r="F23" s="49"/>
      <c r="G23" s="49"/>
      <c r="H23" s="50"/>
    </row>
    <row r="24" spans="1:8" ht="32.25" customHeight="1">
      <c r="A24" s="55" t="s">
        <v>30</v>
      </c>
      <c r="B24" s="56"/>
      <c r="C24" s="52">
        <f>H7*1.5*12</f>
        <v>19915.2</v>
      </c>
      <c r="D24" s="57" t="s">
        <v>31</v>
      </c>
      <c r="E24" s="48" t="s">
        <v>29</v>
      </c>
      <c r="F24" s="49"/>
      <c r="G24" s="49"/>
      <c r="H24" s="50"/>
    </row>
    <row r="25" spans="1:8" ht="28.5" customHeight="1">
      <c r="A25" s="53" t="s">
        <v>32</v>
      </c>
      <c r="B25" s="58"/>
      <c r="C25" s="52">
        <f>C7*1.6*12</f>
        <v>83544.960000000006</v>
      </c>
      <c r="D25" s="47" t="s">
        <v>33</v>
      </c>
      <c r="E25" s="48" t="s">
        <v>29</v>
      </c>
      <c r="F25" s="49"/>
      <c r="G25" s="49"/>
      <c r="H25" s="50"/>
    </row>
    <row r="26" spans="1:8" ht="28.5" customHeight="1">
      <c r="A26" s="59" t="s">
        <v>34</v>
      </c>
      <c r="B26" s="60"/>
      <c r="C26" s="52">
        <v>149759.20000000001</v>
      </c>
      <c r="D26" s="47" t="s">
        <v>23</v>
      </c>
      <c r="E26" s="48" t="s">
        <v>35</v>
      </c>
      <c r="F26" s="49"/>
      <c r="G26" s="49"/>
      <c r="H26" s="50"/>
    </row>
    <row r="27" spans="1:8" ht="30" customHeight="1">
      <c r="A27" s="59" t="s">
        <v>36</v>
      </c>
      <c r="B27" s="60"/>
      <c r="C27" s="52">
        <v>19841.919999999998</v>
      </c>
      <c r="D27" s="57" t="s">
        <v>37</v>
      </c>
      <c r="E27" s="48" t="s">
        <v>38</v>
      </c>
      <c r="F27" s="49"/>
      <c r="G27" s="49"/>
      <c r="H27" s="50"/>
    </row>
    <row r="28" spans="1:8" ht="18" customHeight="1">
      <c r="A28" s="59" t="s">
        <v>39</v>
      </c>
      <c r="B28" s="60"/>
      <c r="C28" s="52">
        <v>82500.72</v>
      </c>
      <c r="D28" s="47" t="s">
        <v>23</v>
      </c>
      <c r="E28" s="48" t="s">
        <v>35</v>
      </c>
      <c r="F28" s="49"/>
      <c r="G28" s="49"/>
      <c r="H28" s="50"/>
    </row>
    <row r="29" spans="1:8" ht="28.5" customHeight="1">
      <c r="A29" s="55" t="s">
        <v>40</v>
      </c>
      <c r="B29" s="61"/>
      <c r="C29" s="62">
        <v>22754.48</v>
      </c>
      <c r="D29" s="57" t="s">
        <v>41</v>
      </c>
      <c r="E29" s="63" t="s">
        <v>42</v>
      </c>
      <c r="F29" s="64"/>
      <c r="G29" s="64"/>
      <c r="H29" s="65"/>
    </row>
    <row r="30" spans="1:8" ht="27.75" customHeight="1">
      <c r="A30" s="66" t="s">
        <v>16</v>
      </c>
      <c r="B30" s="67"/>
      <c r="C30" s="68">
        <f>SUM(C21:C29)</f>
        <v>436503</v>
      </c>
      <c r="D30" s="69"/>
      <c r="E30" s="70"/>
      <c r="F30" s="71"/>
      <c r="G30" s="71"/>
      <c r="H30" s="71"/>
    </row>
    <row r="31" spans="1:8" ht="45.75" customHeight="1">
      <c r="A31" s="72" t="s">
        <v>12</v>
      </c>
      <c r="B31" s="73"/>
      <c r="C31" s="74"/>
      <c r="D31" s="75"/>
      <c r="E31" s="76"/>
      <c r="F31" s="71"/>
      <c r="G31" s="71"/>
      <c r="H31" s="77"/>
    </row>
    <row r="32" spans="1:8" ht="38.25">
      <c r="A32" s="51" t="s">
        <v>43</v>
      </c>
      <c r="B32" s="78"/>
      <c r="C32" s="79">
        <f>7800+9550</f>
        <v>17350</v>
      </c>
      <c r="D32" s="47" t="s">
        <v>23</v>
      </c>
      <c r="E32" s="48" t="s">
        <v>35</v>
      </c>
      <c r="F32" s="49"/>
      <c r="G32" s="49"/>
      <c r="H32" s="50"/>
    </row>
    <row r="33" spans="1:8" ht="45" customHeight="1">
      <c r="A33" s="80" t="s">
        <v>44</v>
      </c>
      <c r="B33" s="81"/>
      <c r="C33" s="82">
        <f>6710.43+43922.3</f>
        <v>50632.73</v>
      </c>
      <c r="D33" s="83" t="s">
        <v>23</v>
      </c>
      <c r="E33" s="84" t="s">
        <v>35</v>
      </c>
      <c r="F33" s="85"/>
      <c r="G33" s="85"/>
      <c r="H33" s="86"/>
    </row>
    <row r="34" spans="1:8" ht="45" customHeight="1">
      <c r="A34" s="45" t="s">
        <v>45</v>
      </c>
      <c r="B34" s="87"/>
      <c r="C34" s="25">
        <v>18000</v>
      </c>
      <c r="D34" s="83" t="s">
        <v>23</v>
      </c>
      <c r="E34" s="84" t="s">
        <v>35</v>
      </c>
      <c r="F34" s="85"/>
      <c r="G34" s="85"/>
      <c r="H34" s="86"/>
    </row>
    <row r="35" spans="1:8" ht="45" customHeight="1">
      <c r="A35" s="45" t="s">
        <v>46</v>
      </c>
      <c r="B35" s="87"/>
      <c r="C35" s="25">
        <v>7500</v>
      </c>
      <c r="D35" s="83" t="s">
        <v>23</v>
      </c>
      <c r="E35" s="84" t="s">
        <v>35</v>
      </c>
      <c r="F35" s="85"/>
      <c r="G35" s="85"/>
      <c r="H35" s="86"/>
    </row>
    <row r="36" spans="1:8">
      <c r="A36" s="88" t="s">
        <v>16</v>
      </c>
      <c r="B36" s="89"/>
      <c r="C36" s="90">
        <f>SUM(C32:C35)</f>
        <v>93482.73000000001</v>
      </c>
      <c r="D36" s="91"/>
      <c r="E36" s="91"/>
      <c r="F36" s="91"/>
      <c r="G36" s="91"/>
      <c r="H36" s="92"/>
    </row>
    <row r="37" spans="1:8" ht="15.75">
      <c r="H37" s="93"/>
    </row>
    <row r="38" spans="1:8">
      <c r="A38" t="s">
        <v>47</v>
      </c>
    </row>
    <row r="39" spans="1:8">
      <c r="A39" t="s">
        <v>48</v>
      </c>
      <c r="C39" t="s">
        <v>49</v>
      </c>
      <c r="E39" t="s">
        <v>50</v>
      </c>
    </row>
  </sheetData>
  <mergeCells count="33">
    <mergeCell ref="E35:H35"/>
    <mergeCell ref="E30:H30"/>
    <mergeCell ref="A31:B31"/>
    <mergeCell ref="E31:H31"/>
    <mergeCell ref="E32:H32"/>
    <mergeCell ref="E33:H33"/>
    <mergeCell ref="E34:H34"/>
    <mergeCell ref="A25:B25"/>
    <mergeCell ref="E25:H25"/>
    <mergeCell ref="E26:H26"/>
    <mergeCell ref="E27:H27"/>
    <mergeCell ref="E28:H28"/>
    <mergeCell ref="A29:B29"/>
    <mergeCell ref="E29:H29"/>
    <mergeCell ref="E21:H21"/>
    <mergeCell ref="E22:H22"/>
    <mergeCell ref="A23:B23"/>
    <mergeCell ref="E23:H23"/>
    <mergeCell ref="A24:B24"/>
    <mergeCell ref="E24:H24"/>
    <mergeCell ref="F12:H12"/>
    <mergeCell ref="F13:H13"/>
    <mergeCell ref="F14:H14"/>
    <mergeCell ref="F15:H15"/>
    <mergeCell ref="A17:H18"/>
    <mergeCell ref="A19:B19"/>
    <mergeCell ref="E19:H19"/>
    <mergeCell ref="A2:H2"/>
    <mergeCell ref="A3:K3"/>
    <mergeCell ref="D7:F7"/>
    <mergeCell ref="A9:H9"/>
    <mergeCell ref="F10:H10"/>
    <mergeCell ref="F11:H11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Клименко 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2014-05-16T07:38:02Z</dcterms:created>
  <dcterms:modified xsi:type="dcterms:W3CDTF">2014-05-16T07:39:11Z</dcterms:modified>
</cp:coreProperties>
</file>