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21" i="1"/>
  <c r="E49"/>
  <c r="D49"/>
  <c r="C49"/>
  <c r="B49"/>
  <c r="F49" s="1"/>
  <c r="J21"/>
  <c r="I21"/>
  <c r="H21"/>
  <c r="G21"/>
  <c r="F21"/>
  <c r="E21"/>
  <c r="D21"/>
  <c r="C21"/>
  <c r="B21"/>
</calcChain>
</file>

<file path=xl/sharedStrings.xml><?xml version="1.0" encoding="utf-8"?>
<sst xmlns="http://schemas.openxmlformats.org/spreadsheetml/2006/main" count="68" uniqueCount="61">
  <si>
    <t xml:space="preserve">Год постройки </t>
  </si>
  <si>
    <t xml:space="preserve">Материалы стен </t>
  </si>
  <si>
    <t>Этажность</t>
  </si>
  <si>
    <t xml:space="preserve">Материалы крыши </t>
  </si>
  <si>
    <t>Высота, м</t>
  </si>
  <si>
    <t>Количество квартир</t>
  </si>
  <si>
    <t>Объем м3</t>
  </si>
  <si>
    <t xml:space="preserve">Количество подъездов </t>
  </si>
  <si>
    <t>Общая площадь ,м2</t>
  </si>
  <si>
    <t>Площадь земельного участка, м2</t>
  </si>
  <si>
    <t>ДОХОДЫ ДОМА ЗА ПЕРИОД С 01.01.2014г. ПО 31.12.2014г.</t>
  </si>
  <si>
    <t>Статьи</t>
  </si>
  <si>
    <t>Запланированный доход, руб.</t>
  </si>
  <si>
    <t>Фактический доход,руб.</t>
  </si>
  <si>
    <t>Собственники</t>
  </si>
  <si>
    <t>Организации</t>
  </si>
  <si>
    <t>Бюджетная дотация</t>
  </si>
  <si>
    <t>Льготы</t>
  </si>
  <si>
    <t>ИТОГО</t>
  </si>
  <si>
    <t>Содержание и ремонт жилья</t>
  </si>
  <si>
    <t>Вывоз мусора</t>
  </si>
  <si>
    <t>эл.энергия</t>
  </si>
  <si>
    <t>Х/водоснабжение и водоотведение</t>
  </si>
  <si>
    <t>Гор/водоснабжение и отопление</t>
  </si>
  <si>
    <t>Вторсырье</t>
  </si>
  <si>
    <t>Размещение оборудования</t>
  </si>
  <si>
    <t>Остаток денежных средств на счете дома на 01.01.2015г.</t>
  </si>
  <si>
    <t>остаток на начало отчетного периода</t>
  </si>
  <si>
    <t>Сумма фактических расходов</t>
  </si>
  <si>
    <t>Сумма запланированных расходов</t>
  </si>
  <si>
    <t>Остаток, руб.</t>
  </si>
  <si>
    <t>Содержание и ремонт жилья в том числе:</t>
  </si>
  <si>
    <t>Вывоз КГО</t>
  </si>
  <si>
    <t>Охрана общественного порядка</t>
  </si>
  <si>
    <t>Конструктивы</t>
  </si>
  <si>
    <t>Материалы для сантехработ</t>
  </si>
  <si>
    <t>Материалы для электрооборудования</t>
  </si>
  <si>
    <t>Материалы для санобработки</t>
  </si>
  <si>
    <t>Услуги по содержанию обслуживающего персонала</t>
  </si>
  <si>
    <t>Расходы на оплату налогов</t>
  </si>
  <si>
    <t>Услуги банка</t>
  </si>
  <si>
    <t>Услуги по управлению</t>
  </si>
  <si>
    <t>Холодное водоснабжение и водоотведение</t>
  </si>
  <si>
    <t>Горячее водоснабжение и отопление</t>
  </si>
  <si>
    <t xml:space="preserve">Заказчик: </t>
  </si>
  <si>
    <t>Директор   ООО «УК «Проспект»                                                        Зенин А. А.</t>
  </si>
  <si>
    <t>Сброс снега и сосулек</t>
  </si>
  <si>
    <t>Услуги (начисление коммунальных платежей, паспортно-учетные услуги)</t>
  </si>
  <si>
    <t>ИТОГО:</t>
  </si>
  <si>
    <t>Электроэнергия</t>
  </si>
  <si>
    <t>Общая сумма доходов</t>
  </si>
  <si>
    <t>Общехозяйственные расходы и материалы</t>
  </si>
  <si>
    <t>Траснпортные расходы</t>
  </si>
  <si>
    <t>Итого</t>
  </si>
  <si>
    <t>Аншлаги</t>
  </si>
  <si>
    <t>Аренда и реклама</t>
  </si>
  <si>
    <t>Земля</t>
  </si>
  <si>
    <t>Контейнерная площадка</t>
  </si>
  <si>
    <t xml:space="preserve">Исполнитель: </t>
  </si>
  <si>
    <r>
      <t>Собственники дома №4 пр.Курако  _______________________</t>
    </r>
    <r>
      <rPr>
        <sz val="10"/>
        <rFont val="Arial Narrow"/>
        <family val="2"/>
        <charset val="204"/>
      </rPr>
      <t xml:space="preserve"> </t>
    </r>
  </si>
  <si>
    <t>Отчет  по содержанию и ремонту общего имущества многоквартирного дома по адресу пр.Курако 4</t>
  </si>
</sst>
</file>

<file path=xl/styles.xml><?xml version="1.0" encoding="utf-8"?>
<styleSheet xmlns="http://schemas.openxmlformats.org/spreadsheetml/2006/main">
  <numFmts count="1">
    <numFmt numFmtId="164" formatCode="#,##0.00\ _р_.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Narrow"/>
      <family val="2"/>
      <charset val="204"/>
    </font>
    <font>
      <i/>
      <sz val="8"/>
      <name val="Arial Narrow"/>
      <family val="2"/>
      <charset val="204"/>
    </font>
    <font>
      <sz val="8"/>
      <name val="Arial"/>
      <family val="2"/>
      <charset val="204"/>
    </font>
    <font>
      <i/>
      <u/>
      <sz val="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Alignment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horizontal="center" vertical="top"/>
    </xf>
    <xf numFmtId="164" fontId="2" fillId="0" borderId="10" xfId="0" applyNumberFormat="1" applyFont="1" applyFill="1" applyBorder="1" applyAlignment="1" applyProtection="1">
      <alignment horizontal="center" vertical="top"/>
    </xf>
    <xf numFmtId="164" fontId="2" fillId="0" borderId="11" xfId="0" applyNumberFormat="1" applyFont="1" applyFill="1" applyBorder="1" applyAlignment="1" applyProtection="1">
      <alignment horizontal="center" vertical="top"/>
    </xf>
    <xf numFmtId="164" fontId="2" fillId="0" borderId="6" xfId="0" applyNumberFormat="1" applyFont="1" applyFill="1" applyBorder="1" applyAlignment="1" applyProtection="1">
      <alignment horizontal="center" vertical="top"/>
    </xf>
    <xf numFmtId="164" fontId="2" fillId="0" borderId="7" xfId="0" applyNumberFormat="1" applyFont="1" applyFill="1" applyBorder="1" applyAlignment="1" applyProtection="1">
      <alignment horizontal="center" vertical="top"/>
    </xf>
    <xf numFmtId="164" fontId="2" fillId="0" borderId="8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indent="5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 wrapText="1"/>
    </xf>
    <xf numFmtId="164" fontId="2" fillId="2" borderId="7" xfId="0" applyNumberFormat="1" applyFont="1" applyFill="1" applyBorder="1" applyAlignment="1" applyProtection="1">
      <alignment horizontal="center" vertical="top"/>
    </xf>
    <xf numFmtId="164" fontId="7" fillId="0" borderId="7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 wrapText="1"/>
    </xf>
    <xf numFmtId="164" fontId="8" fillId="2" borderId="7" xfId="0" applyNumberFormat="1" applyFont="1" applyFill="1" applyBorder="1" applyAlignment="1" applyProtection="1">
      <alignment horizontal="center" vertical="top"/>
    </xf>
    <xf numFmtId="164" fontId="8" fillId="0" borderId="7" xfId="0" applyNumberFormat="1" applyFont="1" applyFill="1" applyBorder="1" applyAlignment="1" applyProtection="1">
      <alignment horizontal="center" vertical="top"/>
    </xf>
    <xf numFmtId="0" fontId="2" fillId="3" borderId="7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NumberFormat="1" applyFont="1" applyFill="1" applyBorder="1" applyAlignment="1" applyProtection="1">
      <alignment horizontal="left" vertical="top"/>
    </xf>
    <xf numFmtId="164" fontId="7" fillId="2" borderId="7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0" fontId="2" fillId="3" borderId="12" xfId="0" applyFont="1" applyFill="1" applyBorder="1" applyAlignment="1">
      <alignment horizontal="left" vertical="top"/>
    </xf>
    <xf numFmtId="164" fontId="2" fillId="0" borderId="15" xfId="0" applyNumberFormat="1" applyFont="1" applyFill="1" applyBorder="1" applyAlignment="1" applyProtection="1">
      <alignment horizontal="center" vertical="top"/>
    </xf>
    <xf numFmtId="164" fontId="2" fillId="0" borderId="16" xfId="0" applyNumberFormat="1" applyFont="1" applyFill="1" applyBorder="1" applyAlignment="1" applyProtection="1">
      <alignment horizontal="center" vertical="top"/>
    </xf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/>
    <xf numFmtId="164" fontId="2" fillId="0" borderId="4" xfId="0" applyNumberFormat="1" applyFont="1" applyFill="1" applyBorder="1" applyAlignment="1" applyProtection="1">
      <alignment horizontal="center" vertical="top"/>
    </xf>
    <xf numFmtId="164" fontId="2" fillId="0" borderId="5" xfId="0" applyNumberFormat="1" applyFont="1" applyFill="1" applyBorder="1" applyAlignment="1" applyProtection="1">
      <alignment horizontal="center" vertical="top"/>
    </xf>
    <xf numFmtId="164" fontId="2" fillId="0" borderId="14" xfId="0" applyNumberFormat="1" applyFont="1" applyFill="1" applyBorder="1" applyAlignment="1" applyProtection="1">
      <alignment horizontal="center" vertical="top"/>
    </xf>
    <xf numFmtId="0" fontId="1" fillId="0" borderId="0" xfId="0" applyFont="1" applyBorder="1" applyAlignment="1">
      <alignment wrapText="1"/>
    </xf>
    <xf numFmtId="0" fontId="2" fillId="3" borderId="7" xfId="0" applyFont="1" applyFill="1" applyBorder="1" applyAlignment="1">
      <alignment horizontal="left" vertical="top" wrapText="1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3" borderId="7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19" xfId="0" applyNumberFormat="1" applyFont="1" applyFill="1" applyBorder="1" applyAlignment="1" applyProtection="1">
      <alignment horizontal="left" vertical="top"/>
    </xf>
    <xf numFmtId="0" fontId="2" fillId="0" borderId="20" xfId="0" applyNumberFormat="1" applyFont="1" applyFill="1" applyBorder="1" applyAlignment="1" applyProtection="1">
      <alignment horizontal="left" vertical="top"/>
    </xf>
    <xf numFmtId="0" fontId="4" fillId="0" borderId="13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 vertical="top"/>
    </xf>
    <xf numFmtId="0" fontId="2" fillId="0" borderId="21" xfId="0" applyFont="1" applyBorder="1" applyAlignment="1">
      <alignment horizontal="left" vertical="top"/>
    </xf>
    <xf numFmtId="164" fontId="7" fillId="0" borderId="22" xfId="0" applyNumberFormat="1" applyFont="1" applyFill="1" applyBorder="1" applyAlignment="1" applyProtection="1">
      <alignment horizontal="center" vertical="top"/>
    </xf>
    <xf numFmtId="164" fontId="10" fillId="0" borderId="7" xfId="0" applyNumberFormat="1" applyFont="1" applyFill="1" applyBorder="1" applyAlignment="1" applyProtection="1">
      <alignment horizontal="center" vertical="top"/>
    </xf>
    <xf numFmtId="0" fontId="2" fillId="4" borderId="0" xfId="0" applyNumberFormat="1" applyFont="1" applyFill="1" applyBorder="1" applyAlignment="1" applyProtection="1">
      <alignment horizontal="center" vertical="top"/>
    </xf>
    <xf numFmtId="0" fontId="2" fillId="0" borderId="17" xfId="0" applyNumberFormat="1" applyFont="1" applyFill="1" applyBorder="1" applyAlignment="1" applyProtection="1">
      <alignment horizontal="left" vertical="top" indent="8"/>
    </xf>
    <xf numFmtId="0" fontId="2" fillId="0" borderId="18" xfId="0" applyNumberFormat="1" applyFont="1" applyFill="1" applyBorder="1" applyAlignment="1" applyProtection="1">
      <alignment horizontal="left" vertical="top" indent="8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164" fontId="9" fillId="0" borderId="10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7" fillId="0" borderId="23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topLeftCell="A37" workbookViewId="0">
      <selection activeCell="K22" sqref="K22"/>
    </sheetView>
  </sheetViews>
  <sheetFormatPr defaultRowHeight="15"/>
  <cols>
    <col min="1" max="1" width="21.85546875" customWidth="1"/>
    <col min="2" max="2" width="13.28515625" customWidth="1"/>
    <col min="3" max="3" width="13.7109375" customWidth="1"/>
    <col min="4" max="4" width="11.42578125" customWidth="1"/>
    <col min="5" max="5" width="15.42578125" customWidth="1"/>
    <col min="6" max="6" width="12.42578125" customWidth="1"/>
    <col min="7" max="7" width="12.28515625" customWidth="1"/>
    <col min="8" max="8" width="15.140625" customWidth="1"/>
    <col min="9" max="9" width="10.7109375" bestFit="1" customWidth="1"/>
    <col min="10" max="10" width="12.85546875" customWidth="1"/>
    <col min="11" max="11" width="12.7109375" customWidth="1"/>
  </cols>
  <sheetData>
    <row r="1" spans="1:17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</row>
    <row r="2" spans="1:17">
      <c r="A2" s="2" t="s">
        <v>60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32"/>
      <c r="N2" s="32"/>
      <c r="O2" s="32"/>
      <c r="P2" s="32"/>
      <c r="Q2" s="32"/>
    </row>
    <row r="3" spans="1:17">
      <c r="A3" s="5" t="s">
        <v>0</v>
      </c>
      <c r="B3" s="5"/>
      <c r="C3" s="5"/>
      <c r="D3" s="5" t="s">
        <v>1</v>
      </c>
      <c r="E3" s="5"/>
      <c r="F3" s="6"/>
      <c r="G3" s="5"/>
      <c r="H3" s="5"/>
      <c r="I3" s="5"/>
      <c r="J3" s="5"/>
      <c r="K3" s="5"/>
      <c r="L3" s="7"/>
      <c r="M3" s="32"/>
      <c r="N3" s="32"/>
      <c r="O3" s="32"/>
      <c r="P3" s="32"/>
      <c r="Q3" s="32"/>
    </row>
    <row r="4" spans="1:17">
      <c r="A4" s="5" t="s">
        <v>2</v>
      </c>
      <c r="B4" s="5"/>
      <c r="C4" s="5"/>
      <c r="D4" s="5" t="s">
        <v>3</v>
      </c>
      <c r="E4" s="5"/>
      <c r="F4" s="6"/>
      <c r="G4" s="5"/>
      <c r="H4" s="5"/>
      <c r="I4" s="5"/>
      <c r="J4" s="5"/>
      <c r="K4" s="5"/>
      <c r="L4" s="7"/>
      <c r="M4" s="32"/>
      <c r="N4" s="32"/>
      <c r="O4" s="33"/>
      <c r="P4" s="32"/>
      <c r="Q4" s="32"/>
    </row>
    <row r="5" spans="1:17">
      <c r="A5" s="5" t="s">
        <v>4</v>
      </c>
      <c r="B5" s="5"/>
      <c r="C5" s="5"/>
      <c r="D5" s="5" t="s">
        <v>5</v>
      </c>
      <c r="E5" s="5"/>
      <c r="F5" s="6"/>
      <c r="G5" s="5"/>
      <c r="H5" s="5"/>
      <c r="I5" s="5"/>
      <c r="J5" s="5"/>
      <c r="K5" s="5"/>
      <c r="L5" s="7"/>
      <c r="M5" s="32"/>
      <c r="N5" s="32"/>
      <c r="O5" s="33"/>
      <c r="P5" s="32"/>
      <c r="Q5" s="32"/>
    </row>
    <row r="6" spans="1:17">
      <c r="A6" s="5" t="s">
        <v>6</v>
      </c>
      <c r="B6" s="5"/>
      <c r="C6" s="5"/>
      <c r="D6" s="5" t="s">
        <v>7</v>
      </c>
      <c r="E6" s="5"/>
      <c r="F6" s="6"/>
      <c r="G6" s="5"/>
      <c r="H6" s="5"/>
      <c r="I6" s="5"/>
      <c r="J6" s="5"/>
      <c r="K6" s="5"/>
      <c r="L6" s="7"/>
      <c r="M6" s="32"/>
      <c r="N6" s="32"/>
      <c r="O6" s="33"/>
      <c r="P6" s="32"/>
      <c r="Q6" s="32"/>
    </row>
    <row r="7" spans="1:17">
      <c r="A7" s="5" t="s">
        <v>8</v>
      </c>
      <c r="B7" s="5">
        <v>3977.5</v>
      </c>
      <c r="C7" s="5"/>
      <c r="D7" s="5" t="s">
        <v>9</v>
      </c>
      <c r="E7" s="5"/>
      <c r="F7" s="6"/>
      <c r="G7" s="5"/>
      <c r="H7" s="5"/>
      <c r="I7" s="5"/>
      <c r="J7" s="5"/>
      <c r="K7" s="5"/>
      <c r="L7" s="7"/>
      <c r="M7" s="34"/>
      <c r="N7" s="32"/>
      <c r="O7" s="33"/>
      <c r="P7" s="32"/>
      <c r="Q7" s="32"/>
    </row>
    <row r="8" spans="1:17">
      <c r="A8" s="5"/>
      <c r="B8" s="5"/>
      <c r="C8" s="5"/>
      <c r="D8" s="5"/>
      <c r="E8" s="5"/>
      <c r="F8" s="6"/>
      <c r="G8" s="5"/>
      <c r="H8" s="5"/>
      <c r="I8" s="5"/>
      <c r="J8" s="5"/>
      <c r="K8" s="5"/>
      <c r="L8" s="7"/>
      <c r="M8" s="34"/>
      <c r="N8" s="32"/>
      <c r="O8" s="33"/>
      <c r="P8" s="32"/>
      <c r="Q8" s="32"/>
    </row>
    <row r="9" spans="1:17">
      <c r="A9" s="42" t="s">
        <v>10</v>
      </c>
      <c r="B9" s="5"/>
      <c r="C9" s="5"/>
      <c r="D9" s="5"/>
      <c r="E9" s="5"/>
      <c r="F9" s="6"/>
      <c r="G9" s="5"/>
      <c r="H9" s="5"/>
      <c r="I9" s="5"/>
      <c r="J9" s="5"/>
      <c r="K9" s="5"/>
      <c r="L9" s="7"/>
      <c r="M9" s="34"/>
      <c r="N9" s="32"/>
      <c r="O9" s="33"/>
      <c r="P9" s="32"/>
      <c r="Q9" s="32"/>
    </row>
    <row r="10" spans="1:17" ht="15.75" thickBot="1">
      <c r="A10" s="5"/>
      <c r="B10" s="5"/>
      <c r="C10" s="5"/>
      <c r="D10" s="5"/>
      <c r="E10" s="5"/>
      <c r="F10" s="6"/>
      <c r="G10" s="5"/>
      <c r="H10" s="5"/>
      <c r="I10" s="5"/>
      <c r="J10" s="5"/>
      <c r="K10" s="5"/>
      <c r="L10" s="7"/>
      <c r="M10" s="34"/>
      <c r="N10" s="32"/>
      <c r="O10" s="33"/>
      <c r="P10" s="32"/>
      <c r="Q10" s="32"/>
    </row>
    <row r="11" spans="1:17">
      <c r="A11" s="54" t="s">
        <v>11</v>
      </c>
      <c r="B11" s="56" t="s">
        <v>12</v>
      </c>
      <c r="C11" s="57"/>
      <c r="D11" s="57"/>
      <c r="E11" s="58"/>
      <c r="F11" s="59"/>
      <c r="G11" s="56" t="s">
        <v>13</v>
      </c>
      <c r="H11" s="57"/>
      <c r="I11" s="57"/>
      <c r="J11" s="57"/>
      <c r="K11" s="60"/>
      <c r="L11" s="7"/>
      <c r="M11" s="34"/>
      <c r="N11" s="32"/>
      <c r="O11" s="33"/>
      <c r="P11" s="32"/>
      <c r="Q11" s="32"/>
    </row>
    <row r="12" spans="1:17" ht="26.25" thickBot="1">
      <c r="A12" s="55"/>
      <c r="B12" s="46" t="s">
        <v>14</v>
      </c>
      <c r="C12" s="47" t="s">
        <v>15</v>
      </c>
      <c r="D12" s="48" t="s">
        <v>16</v>
      </c>
      <c r="E12" s="47" t="s">
        <v>17</v>
      </c>
      <c r="F12" s="49" t="s">
        <v>18</v>
      </c>
      <c r="G12" s="46" t="s">
        <v>14</v>
      </c>
      <c r="H12" s="47" t="s">
        <v>15</v>
      </c>
      <c r="I12" s="48" t="s">
        <v>16</v>
      </c>
      <c r="J12" s="47" t="s">
        <v>17</v>
      </c>
      <c r="K12" s="49" t="s">
        <v>18</v>
      </c>
      <c r="L12" s="7"/>
      <c r="M12" s="34"/>
      <c r="N12" s="32"/>
      <c r="O12" s="33"/>
      <c r="P12" s="32"/>
      <c r="Q12" s="32"/>
    </row>
    <row r="13" spans="1:17">
      <c r="A13" s="43" t="s">
        <v>19</v>
      </c>
      <c r="B13" s="8">
        <v>519582.6</v>
      </c>
      <c r="C13" s="9">
        <v>198307.52</v>
      </c>
      <c r="D13" s="9"/>
      <c r="E13" s="9"/>
      <c r="F13" s="10">
        <v>717890.12</v>
      </c>
      <c r="G13" s="8">
        <v>513915.72</v>
      </c>
      <c r="H13" s="9">
        <v>31000</v>
      </c>
      <c r="I13" s="61">
        <v>192742.5</v>
      </c>
      <c r="J13" s="9">
        <v>3149.51</v>
      </c>
      <c r="K13" s="10">
        <v>740807.73</v>
      </c>
      <c r="L13" s="7"/>
      <c r="M13" s="34"/>
      <c r="N13" s="32"/>
      <c r="O13" s="33"/>
      <c r="P13" s="32"/>
      <c r="Q13" s="32"/>
    </row>
    <row r="14" spans="1:17">
      <c r="A14" s="43" t="s">
        <v>20</v>
      </c>
      <c r="B14" s="11">
        <v>50033.88</v>
      </c>
      <c r="C14" s="12"/>
      <c r="D14" s="12"/>
      <c r="E14" s="12"/>
      <c r="F14" s="13">
        <v>50033.88</v>
      </c>
      <c r="G14" s="11">
        <v>49294.36</v>
      </c>
      <c r="H14" s="12"/>
      <c r="I14" s="12"/>
      <c r="J14" s="12">
        <v>303.29000000000002</v>
      </c>
      <c r="K14" s="13">
        <v>49597.65</v>
      </c>
      <c r="L14" s="7"/>
      <c r="M14" s="34"/>
      <c r="N14" s="32"/>
      <c r="O14" s="33"/>
      <c r="P14" s="32"/>
      <c r="Q14" s="32"/>
    </row>
    <row r="15" spans="1:17">
      <c r="A15" s="43" t="s">
        <v>21</v>
      </c>
      <c r="B15" s="11">
        <v>192063.06</v>
      </c>
      <c r="C15" s="12"/>
      <c r="D15" s="12"/>
      <c r="E15" s="12"/>
      <c r="F15" s="13">
        <v>192063.06</v>
      </c>
      <c r="G15" s="11">
        <v>189098.26</v>
      </c>
      <c r="H15" s="12"/>
      <c r="I15" s="12"/>
      <c r="J15" s="12">
        <v>1024.76</v>
      </c>
      <c r="K15" s="13">
        <v>190123.02000000002</v>
      </c>
      <c r="L15" s="7"/>
      <c r="M15" s="34"/>
      <c r="N15" s="32"/>
      <c r="O15" s="33"/>
      <c r="P15" s="32"/>
      <c r="Q15" s="32"/>
    </row>
    <row r="16" spans="1:17">
      <c r="A16" s="43" t="s">
        <v>22</v>
      </c>
      <c r="B16" s="11">
        <v>155040.98000000001</v>
      </c>
      <c r="C16" s="12"/>
      <c r="D16" s="12">
        <v>6606.25</v>
      </c>
      <c r="E16" s="12"/>
      <c r="F16" s="13">
        <v>161647.23000000001</v>
      </c>
      <c r="G16" s="11">
        <v>145756.26</v>
      </c>
      <c r="H16" s="12"/>
      <c r="I16" s="62"/>
      <c r="J16" s="12">
        <v>1037.46</v>
      </c>
      <c r="K16" s="13">
        <v>146793.72</v>
      </c>
      <c r="L16" s="7"/>
      <c r="M16" s="34"/>
      <c r="N16" s="32"/>
      <c r="O16" s="33"/>
      <c r="P16" s="32"/>
      <c r="Q16" s="32"/>
    </row>
    <row r="17" spans="1:17" ht="12.75" customHeight="1">
      <c r="A17" s="44" t="s">
        <v>23</v>
      </c>
      <c r="B17" s="35">
        <v>694277.2</v>
      </c>
      <c r="C17" s="36"/>
      <c r="D17" s="36"/>
      <c r="E17" s="36"/>
      <c r="F17" s="37">
        <v>694277.2</v>
      </c>
      <c r="G17" s="35">
        <v>690024.18</v>
      </c>
      <c r="H17" s="36"/>
      <c r="I17" s="36">
        <v>124351.03627500001</v>
      </c>
      <c r="J17" s="36">
        <v>4189.54</v>
      </c>
      <c r="K17" s="37">
        <v>818564.75627500005</v>
      </c>
      <c r="L17" s="7"/>
      <c r="M17" s="34"/>
      <c r="N17" s="32"/>
      <c r="O17" s="33"/>
      <c r="P17" s="32"/>
      <c r="Q17" s="32"/>
    </row>
    <row r="18" spans="1:17">
      <c r="A18" s="29" t="s">
        <v>24</v>
      </c>
      <c r="B18" s="35"/>
      <c r="C18" s="36"/>
      <c r="D18" s="36"/>
      <c r="E18" s="36"/>
      <c r="F18" s="37">
        <v>0</v>
      </c>
      <c r="G18" s="35"/>
      <c r="H18" s="36">
        <v>658.79347199999995</v>
      </c>
      <c r="I18" s="36"/>
      <c r="J18" s="36"/>
      <c r="K18" s="37">
        <v>658.79347199999995</v>
      </c>
      <c r="L18" s="7"/>
      <c r="M18" s="34"/>
      <c r="N18" s="32"/>
      <c r="O18" s="33"/>
      <c r="P18" s="32"/>
      <c r="Q18" s="32"/>
    </row>
    <row r="19" spans="1:17">
      <c r="A19" s="29" t="s">
        <v>25</v>
      </c>
      <c r="B19" s="35"/>
      <c r="C19" s="36">
        <v>12600</v>
      </c>
      <c r="D19" s="36"/>
      <c r="E19" s="36"/>
      <c r="F19" s="37">
        <v>12600</v>
      </c>
      <c r="G19" s="35"/>
      <c r="H19" s="36">
        <v>8200</v>
      </c>
      <c r="I19" s="36"/>
      <c r="J19" s="36"/>
      <c r="K19" s="37">
        <v>8200</v>
      </c>
      <c r="L19" s="7"/>
      <c r="M19" s="34"/>
      <c r="N19" s="32"/>
      <c r="O19" s="33"/>
      <c r="P19" s="32"/>
      <c r="Q19" s="32"/>
    </row>
    <row r="20" spans="1:17" ht="15.75" thickBot="1">
      <c r="A20" s="50" t="s">
        <v>55</v>
      </c>
      <c r="B20" s="30"/>
      <c r="C20" s="31">
        <v>14400</v>
      </c>
      <c r="D20" s="31"/>
      <c r="E20" s="31"/>
      <c r="F20" s="37">
        <v>14400</v>
      </c>
      <c r="G20" s="30"/>
      <c r="H20" s="31">
        <v>71200</v>
      </c>
      <c r="I20" s="31"/>
      <c r="J20" s="31"/>
      <c r="K20" s="37">
        <v>71200</v>
      </c>
      <c r="L20" s="7"/>
      <c r="M20" s="34"/>
      <c r="N20" s="32"/>
      <c r="O20" s="33"/>
      <c r="P20" s="32"/>
      <c r="Q20" s="32"/>
    </row>
    <row r="21" spans="1:17" ht="15.75" thickBot="1">
      <c r="A21" s="45" t="s">
        <v>53</v>
      </c>
      <c r="B21" s="51">
        <f>SUM(B13:B20)</f>
        <v>1610997.72</v>
      </c>
      <c r="C21" s="51">
        <f t="shared" ref="C21:J21" si="0">SUM(C13:C20)</f>
        <v>225307.51999999999</v>
      </c>
      <c r="D21" s="51">
        <f t="shared" si="0"/>
        <v>6606.25</v>
      </c>
      <c r="E21" s="51">
        <f t="shared" si="0"/>
        <v>0</v>
      </c>
      <c r="F21" s="51">
        <f t="shared" si="0"/>
        <v>1842911.49</v>
      </c>
      <c r="G21" s="51">
        <f t="shared" si="0"/>
        <v>1588088.78</v>
      </c>
      <c r="H21" s="51">
        <f t="shared" si="0"/>
        <v>111058.793472</v>
      </c>
      <c r="I21" s="51">
        <f t="shared" si="0"/>
        <v>317093.53627500002</v>
      </c>
      <c r="J21" s="51">
        <f t="shared" si="0"/>
        <v>9704.5600000000013</v>
      </c>
      <c r="K21" s="63">
        <f>SUM(K13:K20)</f>
        <v>2025945.6697470001</v>
      </c>
      <c r="L21" s="7"/>
      <c r="M21" s="38"/>
      <c r="N21" s="32"/>
      <c r="O21" s="33"/>
      <c r="P21" s="32"/>
      <c r="Q21" s="32"/>
    </row>
    <row r="22" spans="1:17">
      <c r="J22" s="6"/>
      <c r="K22" s="6"/>
      <c r="L22" s="7"/>
      <c r="M22" s="32"/>
      <c r="N22" s="32"/>
      <c r="O22" s="33"/>
      <c r="P22" s="32"/>
      <c r="Q22" s="32"/>
    </row>
    <row r="23" spans="1:17">
      <c r="J23" s="6"/>
      <c r="K23" s="6"/>
      <c r="L23" s="7"/>
      <c r="M23" s="32"/>
      <c r="N23" s="32"/>
      <c r="O23" s="33"/>
      <c r="P23" s="32"/>
      <c r="Q23" s="32"/>
    </row>
    <row r="24" spans="1:17">
      <c r="A24" s="1" t="s">
        <v>26</v>
      </c>
      <c r="B24" s="6"/>
      <c r="C24" s="6"/>
      <c r="D24" s="6"/>
      <c r="E24" s="6"/>
      <c r="F24" s="6"/>
      <c r="J24" s="6"/>
      <c r="K24" s="6"/>
      <c r="L24" s="7"/>
      <c r="M24" s="32"/>
      <c r="N24" s="32"/>
      <c r="O24" s="33"/>
      <c r="P24" s="32"/>
      <c r="Q24" s="32"/>
    </row>
    <row r="25" spans="1:17">
      <c r="A25" s="5"/>
      <c r="B25" s="6"/>
      <c r="C25" s="6"/>
      <c r="D25" s="6"/>
      <c r="E25" s="6"/>
      <c r="F25" s="6"/>
      <c r="J25" s="6"/>
      <c r="K25" s="6"/>
      <c r="L25" s="7"/>
      <c r="M25" s="32"/>
      <c r="N25" s="32"/>
      <c r="O25" s="33"/>
      <c r="P25" s="32"/>
      <c r="Q25" s="32"/>
    </row>
    <row r="26" spans="1:17" ht="38.25">
      <c r="A26" s="14" t="s">
        <v>11</v>
      </c>
      <c r="B26" s="15" t="s">
        <v>27</v>
      </c>
      <c r="C26" s="15" t="s">
        <v>50</v>
      </c>
      <c r="D26" s="15" t="s">
        <v>28</v>
      </c>
      <c r="E26" s="15" t="s">
        <v>29</v>
      </c>
      <c r="F26" s="16" t="s">
        <v>30</v>
      </c>
      <c r="J26" s="6"/>
      <c r="K26" s="6"/>
      <c r="L26" s="7"/>
      <c r="M26" s="32"/>
      <c r="N26" s="32"/>
      <c r="O26" s="33"/>
      <c r="P26" s="32"/>
      <c r="Q26" s="32"/>
    </row>
    <row r="27" spans="1:17" ht="25.5">
      <c r="A27" s="17" t="s">
        <v>31</v>
      </c>
      <c r="B27" s="12">
        <v>-446392.3</v>
      </c>
      <c r="C27" s="12">
        <v>870464.17347200005</v>
      </c>
      <c r="D27" s="18">
        <v>736774.35157221043</v>
      </c>
      <c r="E27" s="18">
        <v>803946.13461421034</v>
      </c>
      <c r="F27" s="19">
        <v>-379874.26114221028</v>
      </c>
      <c r="J27" s="6"/>
      <c r="K27" s="6"/>
      <c r="L27" s="7"/>
      <c r="M27" s="32"/>
      <c r="N27" s="32"/>
      <c r="O27" s="33"/>
      <c r="P27" s="32"/>
      <c r="Q27" s="32"/>
    </row>
    <row r="28" spans="1:17">
      <c r="A28" s="39" t="s">
        <v>32</v>
      </c>
      <c r="B28" s="12"/>
      <c r="C28" s="12"/>
      <c r="D28" s="18">
        <v>4400</v>
      </c>
      <c r="E28" s="18">
        <v>4400</v>
      </c>
      <c r="F28" s="18"/>
      <c r="J28" s="6"/>
      <c r="K28" s="6"/>
      <c r="L28" s="7"/>
      <c r="M28" s="32"/>
      <c r="N28" s="32"/>
      <c r="O28" s="33"/>
      <c r="P28" s="32"/>
      <c r="Q28" s="32"/>
    </row>
    <row r="29" spans="1:17" ht="25.5">
      <c r="A29" s="21" t="s">
        <v>51</v>
      </c>
      <c r="B29" s="52"/>
      <c r="C29" s="52"/>
      <c r="D29" s="22">
        <v>4161.5871999999999</v>
      </c>
      <c r="E29" s="22">
        <v>4161.5871999999999</v>
      </c>
      <c r="F29" s="18"/>
      <c r="J29" s="6"/>
      <c r="K29" s="6"/>
      <c r="L29" s="7"/>
      <c r="M29" s="32"/>
      <c r="N29" s="32"/>
      <c r="O29" s="33"/>
      <c r="P29" s="32"/>
      <c r="Q29" s="32"/>
    </row>
    <row r="30" spans="1:17">
      <c r="A30" s="40" t="s">
        <v>33</v>
      </c>
      <c r="B30" s="23"/>
      <c r="C30" s="23"/>
      <c r="D30" s="22">
        <v>6789.4736842105203</v>
      </c>
      <c r="E30" s="22">
        <v>6789.4736842105203</v>
      </c>
      <c r="F30" s="18"/>
      <c r="J30" s="6"/>
      <c r="K30" s="6"/>
      <c r="L30" s="7"/>
      <c r="M30" s="32"/>
      <c r="N30" s="32"/>
      <c r="O30" s="33"/>
      <c r="P30" s="32"/>
      <c r="Q30" s="32"/>
    </row>
    <row r="31" spans="1:17">
      <c r="A31" s="24" t="s">
        <v>46</v>
      </c>
      <c r="B31" s="23"/>
      <c r="C31" s="23"/>
      <c r="D31" s="22">
        <v>14480</v>
      </c>
      <c r="E31" s="22">
        <v>14480</v>
      </c>
      <c r="F31" s="18"/>
      <c r="J31" s="6"/>
      <c r="K31" s="6"/>
      <c r="L31" s="7"/>
      <c r="M31" s="32"/>
      <c r="N31" s="32"/>
      <c r="O31" s="33"/>
      <c r="P31" s="32"/>
      <c r="Q31" s="32"/>
    </row>
    <row r="32" spans="1:17">
      <c r="A32" s="25" t="s">
        <v>54</v>
      </c>
      <c r="B32" s="23"/>
      <c r="C32" s="23"/>
      <c r="D32" s="22">
        <v>11304.52</v>
      </c>
      <c r="E32" s="22">
        <v>11304.52</v>
      </c>
      <c r="F32" s="18"/>
      <c r="J32" s="6"/>
      <c r="K32" s="6"/>
      <c r="L32" s="7"/>
      <c r="M32" s="32"/>
      <c r="N32" s="32"/>
      <c r="O32" s="33"/>
      <c r="P32" s="32"/>
      <c r="Q32" s="32"/>
    </row>
    <row r="33" spans="1:17">
      <c r="A33" s="25" t="s">
        <v>34</v>
      </c>
      <c r="B33" s="12"/>
      <c r="C33" s="12"/>
      <c r="D33" s="18">
        <v>1246.279168</v>
      </c>
      <c r="E33" s="18">
        <v>1246.279168</v>
      </c>
      <c r="F33" s="18"/>
      <c r="I33" s="6"/>
      <c r="J33" s="6"/>
      <c r="K33" s="6"/>
      <c r="L33" s="7"/>
      <c r="M33" s="32"/>
      <c r="N33" s="32"/>
      <c r="O33" s="33"/>
      <c r="P33" s="32"/>
      <c r="Q33" s="32"/>
    </row>
    <row r="34" spans="1:17">
      <c r="A34" s="25" t="s">
        <v>35</v>
      </c>
      <c r="B34" s="12"/>
      <c r="C34" s="12"/>
      <c r="D34" s="18">
        <v>23619.922431999999</v>
      </c>
      <c r="E34" s="18">
        <v>23619.922431999999</v>
      </c>
      <c r="F34" s="18"/>
      <c r="I34" s="6"/>
      <c r="J34" s="6"/>
      <c r="K34" s="6"/>
      <c r="L34" s="7"/>
      <c r="M34" s="32"/>
      <c r="N34" s="32"/>
      <c r="O34" s="33"/>
      <c r="P34" s="32"/>
      <c r="Q34" s="32"/>
    </row>
    <row r="35" spans="1:17">
      <c r="A35" s="25" t="s">
        <v>36</v>
      </c>
      <c r="B35" s="12"/>
      <c r="C35" s="12"/>
      <c r="D35" s="18">
        <v>639.13779199999999</v>
      </c>
      <c r="E35" s="18">
        <v>639.13779199999999</v>
      </c>
      <c r="F35" s="18"/>
      <c r="I35" s="6"/>
      <c r="J35" s="6"/>
      <c r="K35" s="6"/>
      <c r="L35" s="7"/>
      <c r="M35" s="32"/>
      <c r="N35" s="32"/>
      <c r="O35" s="33"/>
      <c r="P35" s="32"/>
      <c r="Q35" s="32"/>
    </row>
    <row r="36" spans="1:17">
      <c r="A36" s="41" t="s">
        <v>37</v>
      </c>
      <c r="B36" s="12"/>
      <c r="C36" s="12"/>
      <c r="D36" s="18">
        <v>14236.004352</v>
      </c>
      <c r="E36" s="18">
        <v>14129.098752</v>
      </c>
      <c r="F36" s="18"/>
      <c r="I36" s="6"/>
      <c r="J36" s="6"/>
      <c r="K36" s="6"/>
      <c r="L36" s="7"/>
      <c r="M36" s="32"/>
      <c r="N36" s="32"/>
      <c r="O36" s="33"/>
      <c r="P36" s="32"/>
      <c r="Q36" s="32"/>
    </row>
    <row r="37" spans="1:17">
      <c r="A37" s="20" t="s">
        <v>56</v>
      </c>
      <c r="B37" s="12"/>
      <c r="C37" s="12"/>
      <c r="D37" s="18">
        <v>4800</v>
      </c>
      <c r="E37" s="18">
        <v>4800</v>
      </c>
      <c r="F37" s="18"/>
      <c r="I37" s="6"/>
      <c r="J37" s="6"/>
      <c r="K37" s="6"/>
      <c r="L37" s="7"/>
      <c r="M37" s="32"/>
      <c r="N37" s="32"/>
      <c r="O37" s="33"/>
      <c r="P37" s="32"/>
      <c r="Q37" s="32"/>
    </row>
    <row r="38" spans="1:17" ht="15" customHeight="1">
      <c r="A38" s="20" t="s">
        <v>57</v>
      </c>
      <c r="B38" s="12"/>
      <c r="C38" s="12"/>
      <c r="D38" s="18">
        <v>52328.54</v>
      </c>
      <c r="E38" s="18">
        <v>52328.54</v>
      </c>
      <c r="F38" s="18"/>
      <c r="I38" s="6"/>
      <c r="J38" s="6"/>
      <c r="K38" s="6"/>
      <c r="L38" s="7"/>
      <c r="M38" s="32"/>
      <c r="N38" s="32"/>
      <c r="O38" s="33"/>
      <c r="P38" s="32"/>
      <c r="Q38" s="32"/>
    </row>
    <row r="39" spans="1:17">
      <c r="A39" s="26" t="s">
        <v>52</v>
      </c>
      <c r="B39" s="12"/>
      <c r="C39" s="12"/>
      <c r="D39" s="18">
        <v>10296</v>
      </c>
      <c r="E39" s="18">
        <v>10296</v>
      </c>
      <c r="F39" s="18"/>
      <c r="J39" s="6"/>
      <c r="K39" s="6"/>
      <c r="L39" s="7"/>
      <c r="M39" s="32"/>
      <c r="N39" s="32"/>
      <c r="O39" s="33"/>
      <c r="P39" s="32"/>
      <c r="Q39" s="32"/>
    </row>
    <row r="40" spans="1:17" ht="38.25">
      <c r="A40" s="20" t="s">
        <v>47</v>
      </c>
      <c r="B40" s="12"/>
      <c r="C40" s="12"/>
      <c r="D40" s="18">
        <v>18130</v>
      </c>
      <c r="E40" s="18">
        <v>76518.321282000004</v>
      </c>
      <c r="F40" s="18"/>
      <c r="J40" s="6"/>
      <c r="K40" s="6"/>
      <c r="L40" s="7"/>
      <c r="M40" s="32"/>
      <c r="N40" s="32"/>
      <c r="O40" s="33"/>
      <c r="P40" s="32"/>
      <c r="Q40" s="32"/>
    </row>
    <row r="41" spans="1:17" ht="25.5">
      <c r="A41" s="20" t="s">
        <v>38</v>
      </c>
      <c r="B41" s="12"/>
      <c r="C41" s="12"/>
      <c r="D41" s="18">
        <v>313374.56</v>
      </c>
      <c r="E41" s="18">
        <v>366693.36</v>
      </c>
      <c r="F41" s="18"/>
      <c r="J41" s="6"/>
      <c r="K41" s="6"/>
      <c r="L41" s="7"/>
      <c r="M41" s="32"/>
      <c r="N41" s="32"/>
      <c r="O41" s="33"/>
      <c r="P41" s="32"/>
      <c r="Q41" s="32"/>
    </row>
    <row r="42" spans="1:17">
      <c r="A42" s="20" t="s">
        <v>39</v>
      </c>
      <c r="B42" s="12"/>
      <c r="C42" s="12"/>
      <c r="D42" s="18">
        <v>136691.18</v>
      </c>
      <c r="E42" s="18">
        <v>136691.18</v>
      </c>
      <c r="F42" s="18"/>
      <c r="I42" s="6"/>
      <c r="J42" s="6"/>
      <c r="K42" s="6"/>
      <c r="L42" s="7"/>
      <c r="M42" s="32"/>
      <c r="N42" s="32"/>
      <c r="O42" s="33"/>
      <c r="P42" s="32"/>
      <c r="Q42" s="32"/>
    </row>
    <row r="43" spans="1:17">
      <c r="A43" s="26" t="s">
        <v>40</v>
      </c>
      <c r="B43" s="12"/>
      <c r="C43" s="12"/>
      <c r="D43" s="18">
        <v>485.2</v>
      </c>
      <c r="E43" s="18">
        <v>485.2</v>
      </c>
      <c r="F43" s="18"/>
      <c r="H43" s="6"/>
      <c r="J43" s="6"/>
      <c r="K43" s="6"/>
      <c r="L43" s="7"/>
      <c r="M43" s="32"/>
      <c r="N43" s="32"/>
      <c r="O43" s="33"/>
      <c r="P43" s="32"/>
      <c r="Q43" s="32"/>
    </row>
    <row r="44" spans="1:17">
      <c r="A44" s="26" t="s">
        <v>41</v>
      </c>
      <c r="B44" s="12">
        <v>-25393.01</v>
      </c>
      <c r="C44" s="12"/>
      <c r="D44" s="18">
        <v>98371.432639999999</v>
      </c>
      <c r="E44" s="18">
        <v>53943</v>
      </c>
      <c r="F44" s="18">
        <v>19035.422640000004</v>
      </c>
      <c r="J44" s="6"/>
      <c r="K44" s="6"/>
      <c r="L44" s="7"/>
      <c r="M44" s="32"/>
      <c r="N44" s="32"/>
      <c r="O44" s="33"/>
      <c r="P44" s="32"/>
      <c r="Q44" s="32"/>
    </row>
    <row r="45" spans="1:17">
      <c r="A45" s="26" t="s">
        <v>20</v>
      </c>
      <c r="B45" s="12"/>
      <c r="C45" s="12"/>
      <c r="D45" s="18">
        <v>21420.514304</v>
      </c>
      <c r="E45" s="18">
        <v>21420.514304</v>
      </c>
      <c r="F45" s="27"/>
      <c r="J45" s="6"/>
      <c r="K45" s="6"/>
      <c r="L45" s="7"/>
      <c r="M45" s="32"/>
      <c r="N45" s="32"/>
      <c r="O45" s="32"/>
      <c r="P45" s="32"/>
      <c r="Q45" s="32"/>
    </row>
    <row r="46" spans="1:17" ht="25.5">
      <c r="A46" s="17" t="s">
        <v>42</v>
      </c>
      <c r="B46" s="12">
        <v>9341.2000000000007</v>
      </c>
      <c r="C46" s="12">
        <v>146793.72</v>
      </c>
      <c r="D46" s="27">
        <v>358400</v>
      </c>
      <c r="E46" s="27">
        <v>192742.08960000001</v>
      </c>
      <c r="F46" s="27">
        <v>-36607.169599999994</v>
      </c>
      <c r="J46" s="6"/>
      <c r="K46" s="6"/>
      <c r="L46" s="7"/>
      <c r="M46" s="32"/>
      <c r="N46" s="32"/>
      <c r="O46" s="32"/>
      <c r="P46" s="32"/>
      <c r="Q46" s="32"/>
    </row>
    <row r="47" spans="1:17" ht="25.5">
      <c r="A47" s="17" t="s">
        <v>43</v>
      </c>
      <c r="B47" s="12">
        <v>55998.51</v>
      </c>
      <c r="C47" s="12">
        <v>818564.75627500005</v>
      </c>
      <c r="D47" s="27">
        <v>929052.07255000004</v>
      </c>
      <c r="E47" s="27">
        <v>1296238.7</v>
      </c>
      <c r="F47" s="27">
        <v>-421675.43372499989</v>
      </c>
      <c r="J47" s="6"/>
      <c r="K47" s="6"/>
      <c r="L47" s="7"/>
      <c r="M47" s="32"/>
      <c r="N47" s="32"/>
      <c r="O47" s="32"/>
      <c r="P47" s="32"/>
      <c r="Q47" s="32"/>
    </row>
    <row r="48" spans="1:17">
      <c r="A48" s="17" t="s">
        <v>49</v>
      </c>
      <c r="B48" s="12">
        <v>-210829.32</v>
      </c>
      <c r="C48" s="12">
        <v>190123.02000000002</v>
      </c>
      <c r="D48" s="27">
        <v>462285</v>
      </c>
      <c r="E48" s="27">
        <v>248347.7</v>
      </c>
      <c r="F48" s="27">
        <v>-269054</v>
      </c>
      <c r="J48" s="6"/>
      <c r="K48" s="6"/>
      <c r="L48" s="7"/>
      <c r="M48" s="34"/>
      <c r="N48" s="32"/>
      <c r="O48" s="32"/>
      <c r="P48" s="32"/>
      <c r="Q48" s="32"/>
    </row>
    <row r="49" spans="1:17">
      <c r="A49" s="28" t="s">
        <v>48</v>
      </c>
      <c r="B49" s="12">
        <f>SUM(B27:B48)-B44</f>
        <v>-591881.90999999992</v>
      </c>
      <c r="C49" s="19">
        <f>SUM(C27:C48)</f>
        <v>2025945.6697470001</v>
      </c>
      <c r="D49" s="27">
        <f>SUM(D27+D46+D47+D48)</f>
        <v>2486511.4241222106</v>
      </c>
      <c r="E49" s="27">
        <f>SUM(E27+E46+E47+E48)</f>
        <v>2541274.6242142105</v>
      </c>
      <c r="F49" s="27">
        <f>SUM(B49+C49-E49)</f>
        <v>-1107210.8644672104</v>
      </c>
      <c r="J49" s="6"/>
      <c r="K49" s="6"/>
      <c r="L49" s="7"/>
      <c r="M49" s="32"/>
      <c r="N49" s="32"/>
      <c r="O49" s="32"/>
      <c r="P49" s="32"/>
      <c r="Q49" s="32"/>
    </row>
    <row r="50" spans="1:17">
      <c r="A50" s="5"/>
      <c r="B50" s="6"/>
      <c r="C50" s="6"/>
      <c r="D50" s="53"/>
      <c r="E50" s="53"/>
      <c r="F50" s="6"/>
      <c r="J50" s="6"/>
      <c r="K50" s="6"/>
      <c r="L50" s="7"/>
      <c r="M50" s="32"/>
      <c r="N50" s="32"/>
      <c r="O50" s="32"/>
      <c r="P50" s="32"/>
      <c r="Q50" s="32"/>
    </row>
    <row r="51" spans="1:17">
      <c r="A51" s="5" t="s">
        <v>58</v>
      </c>
      <c r="B51" s="6"/>
      <c r="C51" s="6"/>
      <c r="D51" s="6"/>
      <c r="E51" s="6"/>
      <c r="F51" s="6"/>
      <c r="G51" s="5" t="s">
        <v>44</v>
      </c>
      <c r="H51" s="4"/>
      <c r="I51" s="4"/>
      <c r="J51" s="4"/>
      <c r="K51" s="4"/>
      <c r="L51" s="7"/>
      <c r="M51" s="32"/>
      <c r="N51" s="32"/>
      <c r="O51" s="32"/>
      <c r="P51" s="32"/>
      <c r="Q51" s="32"/>
    </row>
    <row r="52" spans="1:17">
      <c r="A52" s="5" t="s">
        <v>45</v>
      </c>
      <c r="B52" s="6"/>
      <c r="C52" s="6"/>
      <c r="D52" s="6"/>
      <c r="E52" s="6"/>
      <c r="F52" s="6"/>
      <c r="G52" s="5" t="s">
        <v>59</v>
      </c>
      <c r="H52" s="4"/>
      <c r="I52" s="4"/>
      <c r="J52" s="4"/>
      <c r="K52" s="4"/>
      <c r="L52" s="7"/>
      <c r="M52" s="32"/>
      <c r="N52" s="32"/>
      <c r="O52" s="32"/>
      <c r="P52" s="32"/>
      <c r="Q52" s="32"/>
    </row>
    <row r="53" spans="1:17">
      <c r="B53" s="32"/>
      <c r="C53" s="32"/>
      <c r="D53" s="32"/>
      <c r="E53" s="32"/>
      <c r="F53" s="32"/>
      <c r="G53" s="32"/>
      <c r="H53" s="32"/>
      <c r="I53" s="32"/>
    </row>
    <row r="54" spans="1:17">
      <c r="A54" s="32"/>
      <c r="B54" s="32"/>
      <c r="C54" s="32"/>
      <c r="D54" s="32"/>
      <c r="E54" s="32"/>
      <c r="F54" s="32"/>
      <c r="G54" s="32"/>
      <c r="H54" s="32"/>
      <c r="I54" s="32"/>
    </row>
    <row r="55" spans="1:17">
      <c r="A55" s="32"/>
      <c r="B55" s="32"/>
      <c r="C55" s="32"/>
      <c r="D55" s="32"/>
      <c r="E55" s="32"/>
      <c r="F55" s="32"/>
      <c r="G55" s="32"/>
      <c r="H55" s="32"/>
      <c r="I55" s="32"/>
    </row>
  </sheetData>
  <mergeCells count="3">
    <mergeCell ref="A11:A12"/>
    <mergeCell ref="B11:F11"/>
    <mergeCell ref="G11:K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2015-03-05T04:49:29Z</dcterms:modified>
</cp:coreProperties>
</file>