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/>
  </bookViews>
  <sheets>
    <sheet name="ЭА" sheetId="1" r:id="rId1"/>
  </sheets>
  <definedNames>
    <definedName name="_xlnm.Print_Area" localSheetId="0">ЭА!$A$1:$F$72</definedName>
  </definedNames>
  <calcPr calcId="125725"/>
</workbook>
</file>

<file path=xl/calcChain.xml><?xml version="1.0" encoding="utf-8"?>
<calcChain xmlns="http://schemas.openxmlformats.org/spreadsheetml/2006/main">
  <c r="E48" i="1"/>
  <c r="E50" s="1"/>
  <c r="D48"/>
  <c r="D50" s="1"/>
  <c r="E40"/>
  <c r="E36"/>
  <c r="D36"/>
  <c r="E34"/>
  <c r="D34"/>
  <c r="E32"/>
  <c r="E27"/>
  <c r="D27"/>
  <c r="E47"/>
  <c r="D47"/>
  <c r="E19"/>
  <c r="D19"/>
  <c r="E18"/>
  <c r="D18"/>
</calcChain>
</file>

<file path=xl/sharedStrings.xml><?xml version="1.0" encoding="utf-8"?>
<sst xmlns="http://schemas.openxmlformats.org/spreadsheetml/2006/main" count="181" uniqueCount="128">
  <si>
    <t>Приложение 3</t>
  </si>
  <si>
    <t>к приказу Федеральной службы по тарифам</t>
  </si>
  <si>
    <t>от 24 октября 2014 г. № 1831-э</t>
  </si>
  <si>
    <t>Форма раскрытия информации о структуре и объемах затрат на оказание услуг</t>
  </si>
  <si>
    <t xml:space="preserve"> по передаче электрической энергии сетевыми организациями,</t>
  </si>
  <si>
    <t>регулирование деятельности которых осуществляется методом экономически</t>
  </si>
  <si>
    <t>обоснованных расходов (затрат)</t>
  </si>
  <si>
    <t>Наименование организации</t>
  </si>
  <si>
    <t>ООО "ЭнергоАльянс"</t>
  </si>
  <si>
    <t>ИНН:</t>
  </si>
  <si>
    <t>4253013939</t>
  </si>
  <si>
    <t>КПП:</t>
  </si>
  <si>
    <t>№ п/п</t>
  </si>
  <si>
    <t>Наименование</t>
  </si>
  <si>
    <t>Ед. изм.</t>
  </si>
  <si>
    <t>Год</t>
  </si>
  <si>
    <t>Примечание ***</t>
  </si>
  <si>
    <t>план *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</si>
  <si>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</si>
  <si>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</si>
  <si>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</si>
  <si>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</si>
  <si>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</si>
  <si>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</si>
  <si>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</si>
  <si>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</si>
  <si>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Себестоимость,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</si>
  <si>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</si>
  <si>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</si>
  <si>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</si>
  <si>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</si>
  <si>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</si>
  <si>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</si>
  <si>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</si>
  <si>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</si>
  <si>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</si>
  <si>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</si>
  <si>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</si>
  <si>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 и отчисления на социальные нужды, всего</t>
  </si>
  <si>
    <t>1.1.2.1</t>
  </si>
  <si>
    <t>1.1.3</t>
  </si>
  <si>
    <t>Амортизационные отчисления</t>
  </si>
  <si>
    <t>1.1.4</t>
  </si>
  <si>
    <t>Прочие расходы</t>
  </si>
  <si>
    <t>1.1.4.1</t>
  </si>
  <si>
    <t>Плата за аренду имущества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</si>
  <si>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</si>
  <si>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</si>
  <si>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</si>
  <si>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</si>
  <si>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</si>
  <si>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расходы на возврат и обслуживание заемных средств, направляемых на финансирование капитальных вложений</t>
  </si>
  <si>
    <t>1.1.4.5</t>
  </si>
  <si>
    <t>прочие расходы (с расшифровкой)****</t>
  </si>
  <si>
    <t>1.1.4.5.1</t>
  </si>
  <si>
    <t xml:space="preserve"> - работы и услуги сторонних организаций</t>
  </si>
  <si>
    <t>1.2</t>
  </si>
  <si>
    <t>Прибыль до налогообложения</t>
  </si>
  <si>
    <t>1.2.1</t>
  </si>
  <si>
    <t>Налог на прибыль</t>
  </si>
  <si>
    <t>1.2.2</t>
  </si>
  <si>
    <t>Чистая прибыль, всего</t>
  </si>
  <si>
    <t>1.2.2.1</t>
  </si>
  <si>
    <t>в том числе прибыль на капитальные вложения (инвестиции)</t>
  </si>
  <si>
    <t>1.2.2.2</t>
  </si>
  <si>
    <t>в том числе прибыль на возврат инвестиционных кредитов</t>
  </si>
  <si>
    <t>1.2.2.3</t>
  </si>
  <si>
    <t>в том числе дивиденды по акциям</t>
  </si>
  <si>
    <t>1.2.2.4</t>
  </si>
  <si>
    <t>в том числе прочие расходы из прибыли (с расшифровкой)</t>
  </si>
  <si>
    <t>1.2.2.4.1</t>
  </si>
  <si>
    <t xml:space="preserve"> - услуги банка</t>
  </si>
  <si>
    <t>1.3</t>
  </si>
  <si>
    <t>Расходы на оплату технологического присоединения к сетям смежной сетевой организации</t>
  </si>
  <si>
    <t>1.4</t>
  </si>
  <si>
    <t>Недополученный по независящим причинам доход (+)/избыток средств, полученный в предыдущем периоде регулирования (-)</t>
  </si>
  <si>
    <t>1.4.1</t>
  </si>
  <si>
    <t>в том числе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</si>
  <si>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1.4.1.1</t>
  </si>
  <si>
    <t>Справочно: "Количество льготных технологических присоединений"</t>
  </si>
  <si>
    <t>ед.</t>
  </si>
  <si>
    <t xml:space="preserve"> -</t>
  </si>
  <si>
    <t>1.5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</si>
  <si>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</si>
  <si>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</si>
  <si>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</si>
  <si>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</si>
  <si>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</si>
  <si>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</si>
  <si>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</si>
  <si>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</si>
  <si>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</si>
  <si>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</si>
  <si>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</si>
  <si>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</si>
  <si>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</si>
  <si>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</si>
  <si>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</si>
  <si>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</si>
  <si>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СН2 уровне напряжения</t>
  </si>
  <si>
    <t>3</t>
  </si>
  <si>
    <t>Количество условных единиц по линиям электропередач, всего, в том числе:</t>
  </si>
  <si>
    <t>у.е.</t>
  </si>
  <si>
    <t>3.n</t>
  </si>
  <si>
    <t>в том числе количество условных единиц по линиям электропередач на i уровне напряжения</t>
  </si>
  <si>
    <t>4</t>
  </si>
  <si>
    <t>Количество условных единиц по подстанциям, всего, в том числе:</t>
  </si>
  <si>
    <t>4.n</t>
  </si>
  <si>
    <t>в том числе Количество условных единиц по подстанциям на СН2 уровне напряжения</t>
  </si>
  <si>
    <t>5</t>
  </si>
  <si>
    <t>Длина линий электропередач, всего, в том числе:</t>
  </si>
  <si>
    <t>км</t>
  </si>
  <si>
    <t>5.n</t>
  </si>
  <si>
    <t>в том числе длина линий электропередач 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</si>
  <si>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</si>
  <si>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</si>
  <si>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</si>
  <si>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</si>
  <si>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</si>
  <si>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</si>
  <si>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</si>
  <si>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</si>
  <si>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</si>
  <si>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</si>
  <si>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</si>
  <si>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</si>
  <si>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1178, за исключением подпунктов 1.1.4.1 - 1.1.4.4.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</si>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</sst>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tabSelected="1" view="pageBreakPreview" zoomScale="90" zoomScaleNormal="100" zoomScaleSheetLayoutView="90" workbookViewId="0">
      <selection activeCell="D26" sqref="D26"/>
    </sheetView>
  </sheetViews>
  <sheetFormatPr defaultColWidth="0.85546875" defaultRowHeight="15" customHeight="1"/>
  <cols>
    <col min="1" max="1" width="8.28515625" style="2" customWidth="1"/>
    <col min="2" max="2" width="42.140625" style="2" customWidth="1"/>
    <col min="3" max="3" width="9.85546875" style="2" customWidth="1"/>
    <col min="4" max="4" width="8.42578125" style="2" customWidth="1"/>
    <col min="5" max="5" width="8.5703125" style="2" customWidth="1"/>
    <col min="6" max="6" width="13.42578125" style="2" customWidth="1"/>
    <col min="7" max="16384" width="0.85546875" style="2"/>
  </cols>
  <sheetData>
    <row r="1" spans="1:6" s="1" customFormat="1" ht="12" customHeight="1">
      <c r="C1" s="1" t="s">
        <v>0</v>
      </c>
    </row>
    <row r="2" spans="1:6" s="1" customFormat="1" ht="12" customHeight="1">
      <c r="C2" s="1" t="s">
        <v>1</v>
      </c>
    </row>
    <row r="3" spans="1:6" s="1" customFormat="1" ht="12" customHeight="1">
      <c r="C3" s="1" t="s">
        <v>2</v>
      </c>
    </row>
    <row r="4" spans="1:6" ht="21" customHeight="1"/>
    <row r="5" spans="1:6" s="3" customFormat="1" ht="14.25" customHeight="1">
      <c r="A5" s="21" t="s">
        <v>3</v>
      </c>
      <c r="B5" s="21"/>
      <c r="C5" s="21"/>
      <c r="D5" s="21"/>
      <c r="E5" s="21"/>
      <c r="F5" s="21"/>
    </row>
    <row r="6" spans="1:6" s="3" customFormat="1" ht="14.25" customHeight="1">
      <c r="A6" s="21" t="s">
        <v>4</v>
      </c>
      <c r="B6" s="21"/>
      <c r="C6" s="21"/>
      <c r="D6" s="21"/>
      <c r="E6" s="21"/>
      <c r="F6" s="21"/>
    </row>
    <row r="7" spans="1:6" s="3" customFormat="1" ht="14.25" customHeight="1">
      <c r="A7" s="21" t="s">
        <v>5</v>
      </c>
      <c r="B7" s="21"/>
      <c r="C7" s="21"/>
      <c r="D7" s="21"/>
      <c r="E7" s="21"/>
      <c r="F7" s="21"/>
    </row>
    <row r="8" spans="1:6" s="3" customFormat="1" ht="14.25" customHeight="1">
      <c r="A8" s="21" t="s">
        <v>6</v>
      </c>
      <c r="B8" s="21"/>
      <c r="C8" s="21"/>
      <c r="D8" s="21"/>
      <c r="E8" s="21"/>
      <c r="F8" s="21"/>
    </row>
    <row r="9" spans="1:6" ht="21" customHeight="1"/>
    <row r="10" spans="1:6">
      <c r="A10" s="4" t="s">
        <v>7</v>
      </c>
      <c r="B10" s="5"/>
      <c r="C10" s="6" t="s">
        <v>8</v>
      </c>
      <c r="D10" s="6"/>
      <c r="E10" s="6"/>
      <c r="F10" s="6"/>
    </row>
    <row r="11" spans="1:6">
      <c r="A11" s="4" t="s">
        <v>9</v>
      </c>
      <c r="B11" s="7"/>
      <c r="C11" s="8" t="s">
        <v>10</v>
      </c>
      <c r="D11" s="5"/>
      <c r="E11" s="5"/>
      <c r="F11" s="5"/>
    </row>
    <row r="12" spans="1:6">
      <c r="A12" s="4" t="s">
        <v>11</v>
      </c>
      <c r="B12" s="7"/>
      <c r="C12" s="8">
        <v>425301001</v>
      </c>
      <c r="D12" s="5"/>
      <c r="E12" s="5"/>
      <c r="F12" s="5"/>
    </row>
    <row r="14" spans="1:6" s="9" customFormat="1" ht="13.5">
      <c r="A14" s="22" t="s">
        <v>12</v>
      </c>
      <c r="B14" s="23" t="s">
        <v>13</v>
      </c>
      <c r="C14" s="22" t="s">
        <v>14</v>
      </c>
      <c r="D14" s="23" t="s">
        <v>15</v>
      </c>
      <c r="E14" s="23"/>
      <c r="F14" s="22" t="s">
        <v>16</v>
      </c>
    </row>
    <row r="15" spans="1:6" s="9" customFormat="1" ht="13.5">
      <c r="A15" s="23"/>
      <c r="B15" s="23"/>
      <c r="C15" s="23"/>
      <c r="D15" s="10" t="s">
        <v>17</v>
      </c>
      <c r="E15" s="10" t="s">
        <v>18</v>
      </c>
      <c r="F15" s="22"/>
    </row>
    <row r="16" spans="1:6" s="9" customFormat="1" ht="15" customHeight="1">
      <c r="A16" s="11" t="s">
        <v>19</v>
      </c>
      <c r="B16" s="12" t="s">
        <v>20</v>
      </c>
      <c r="C16" s="13" t="s">
        <v>21</v>
      </c>
      <c r="D16" s="13" t="s">
        <v>21</v>
      </c>
      <c r="E16" s="13" t="s">
        <v>21</v>
      </c>
      <c r="F16" s="14" t="s">
        <v>21</v>
      </c>
    </row>
    <row r="17" spans="1:6" s="9" customFormat="1" ht="15" customHeight="1">
      <c r="A17" s="11" t="s">
        <v>22</v>
      </c>
      <c r="B17" s="12" t="s">
        <v>23</v>
      </c>
      <c r="C17" s="13" t="s">
        <v>24</v>
      </c>
      <c r="D17" s="15">
        <v>990.2800000000002</v>
      </c>
      <c r="E17" s="15">
        <v>5049.1769599999989</v>
      </c>
      <c r="F17" s="16"/>
    </row>
    <row r="18" spans="1:6" s="9" customFormat="1" ht="15" customHeight="1">
      <c r="A18" s="11" t="s">
        <v>25</v>
      </c>
      <c r="B18" s="12" t="s">
        <v>26</v>
      </c>
      <c r="C18" s="13" t="s">
        <v>24</v>
      </c>
      <c r="D18" s="15">
        <f>D19+D24+D26+D27</f>
        <v>990.29</v>
      </c>
      <c r="E18" s="15">
        <f>E19+E24+E26+E27</f>
        <v>5041.5362100000002</v>
      </c>
      <c r="F18" s="16"/>
    </row>
    <row r="19" spans="1:6" s="9" customFormat="1" ht="15" customHeight="1">
      <c r="A19" s="11" t="s">
        <v>27</v>
      </c>
      <c r="B19" s="12" t="s">
        <v>28</v>
      </c>
      <c r="C19" s="13" t="s">
        <v>24</v>
      </c>
      <c r="D19" s="15">
        <f>SUM(D20:D22)</f>
        <v>131.18</v>
      </c>
      <c r="E19" s="15">
        <f>SUM(E20:E22)</f>
        <v>2023.2485200000001</v>
      </c>
      <c r="F19" s="16"/>
    </row>
    <row r="20" spans="1:6" s="9" customFormat="1" ht="30" customHeight="1">
      <c r="A20" s="11" t="s">
        <v>29</v>
      </c>
      <c r="B20" s="12" t="s">
        <v>30</v>
      </c>
      <c r="C20" s="13" t="s">
        <v>24</v>
      </c>
      <c r="D20" s="15">
        <v>0</v>
      </c>
      <c r="E20" s="15">
        <v>517.98734000000002</v>
      </c>
      <c r="F20" s="16"/>
    </row>
    <row r="21" spans="1:6" s="9" customFormat="1" ht="15" customHeight="1">
      <c r="A21" s="11" t="s">
        <v>31</v>
      </c>
      <c r="B21" s="12" t="s">
        <v>32</v>
      </c>
      <c r="C21" s="13" t="s">
        <v>24</v>
      </c>
      <c r="D21" s="15">
        <v>0</v>
      </c>
      <c r="E21" s="15">
        <v>0</v>
      </c>
      <c r="F21" s="16"/>
    </row>
    <row r="22" spans="1:6" s="9" customFormat="1" ht="70.5" customHeight="1">
      <c r="A22" s="11" t="s">
        <v>33</v>
      </c>
      <c r="B22" s="12" t="s">
        <v>34</v>
      </c>
      <c r="C22" s="13" t="s">
        <v>24</v>
      </c>
      <c r="D22" s="15">
        <v>131.18</v>
      </c>
      <c r="E22" s="15">
        <v>1505.26118</v>
      </c>
      <c r="F22" s="16"/>
    </row>
    <row r="23" spans="1:6" s="9" customFormat="1" ht="15" customHeight="1">
      <c r="A23" s="11" t="s">
        <v>35</v>
      </c>
      <c r="B23" s="12" t="s">
        <v>36</v>
      </c>
      <c r="C23" s="13" t="s">
        <v>24</v>
      </c>
      <c r="D23" s="15"/>
      <c r="E23" s="15">
        <v>1505.26118</v>
      </c>
      <c r="F23" s="16"/>
    </row>
    <row r="24" spans="1:6" s="9" customFormat="1" ht="30" customHeight="1">
      <c r="A24" s="11" t="s">
        <v>37</v>
      </c>
      <c r="B24" s="12" t="s">
        <v>38</v>
      </c>
      <c r="C24" s="13" t="s">
        <v>24</v>
      </c>
      <c r="D24" s="15">
        <v>62.21</v>
      </c>
      <c r="E24" s="15">
        <v>1039.9100000000001</v>
      </c>
      <c r="F24" s="16"/>
    </row>
    <row r="25" spans="1:6" s="9" customFormat="1" ht="15" customHeight="1">
      <c r="A25" s="11" t="s">
        <v>39</v>
      </c>
      <c r="B25" s="12" t="s">
        <v>36</v>
      </c>
      <c r="C25" s="13" t="s">
        <v>24</v>
      </c>
      <c r="D25" s="15"/>
      <c r="E25" s="15"/>
      <c r="F25" s="16"/>
    </row>
    <row r="26" spans="1:6" s="9" customFormat="1" ht="15" customHeight="1">
      <c r="A26" s="11" t="s">
        <v>40</v>
      </c>
      <c r="B26" s="12" t="s">
        <v>41</v>
      </c>
      <c r="C26" s="13" t="s">
        <v>24</v>
      </c>
      <c r="D26" s="15">
        <v>595.33000000000004</v>
      </c>
      <c r="E26" s="15">
        <v>1032.2141999999999</v>
      </c>
      <c r="F26" s="16"/>
    </row>
    <row r="27" spans="1:6" s="9" customFormat="1" ht="15" customHeight="1">
      <c r="A27" s="11" t="s">
        <v>42</v>
      </c>
      <c r="B27" s="12" t="s">
        <v>43</v>
      </c>
      <c r="C27" s="13" t="s">
        <v>24</v>
      </c>
      <c r="D27" s="15">
        <f>SUM(D28:D32)</f>
        <v>201.57</v>
      </c>
      <c r="E27" s="15">
        <f>SUM(E28:E32)</f>
        <v>946.16349000000014</v>
      </c>
      <c r="F27" s="16"/>
    </row>
    <row r="28" spans="1:6" s="9" customFormat="1" ht="15" customHeight="1">
      <c r="A28" s="11" t="s">
        <v>44</v>
      </c>
      <c r="B28" s="12" t="s">
        <v>45</v>
      </c>
      <c r="C28" s="13" t="s">
        <v>24</v>
      </c>
      <c r="D28" s="15">
        <v>47.35</v>
      </c>
      <c r="E28" s="15">
        <v>22.988529999999997</v>
      </c>
      <c r="F28" s="16"/>
    </row>
    <row r="29" spans="1:6" s="9" customFormat="1" ht="15" customHeight="1">
      <c r="A29" s="11" t="s">
        <v>46</v>
      </c>
      <c r="B29" s="12" t="s">
        <v>47</v>
      </c>
      <c r="C29" s="13" t="s">
        <v>24</v>
      </c>
      <c r="D29" s="15">
        <v>154.22</v>
      </c>
      <c r="E29" s="15">
        <v>392.30900000000003</v>
      </c>
      <c r="F29" s="16"/>
    </row>
    <row r="30" spans="1:6" s="9" customFormat="1" ht="30" customHeight="1">
      <c r="A30" s="11" t="s">
        <v>48</v>
      </c>
      <c r="B30" s="12" t="s">
        <v>49</v>
      </c>
      <c r="C30" s="13" t="s">
        <v>24</v>
      </c>
      <c r="D30" s="17"/>
      <c r="E30" s="17"/>
      <c r="F30" s="16"/>
    </row>
    <row r="31" spans="1:6" s="9" customFormat="1" ht="45" customHeight="1">
      <c r="A31" s="11" t="s">
        <v>50</v>
      </c>
      <c r="B31" s="12" t="s">
        <v>51</v>
      </c>
      <c r="C31" s="13" t="s">
        <v>24</v>
      </c>
      <c r="D31" s="17"/>
      <c r="E31" s="17"/>
      <c r="F31" s="16"/>
    </row>
    <row r="32" spans="1:6" s="9" customFormat="1" ht="15" customHeight="1">
      <c r="A32" s="11" t="s">
        <v>52</v>
      </c>
      <c r="B32" s="12" t="s">
        <v>53</v>
      </c>
      <c r="C32" s="13" t="s">
        <v>24</v>
      </c>
      <c r="D32" s="15"/>
      <c r="E32" s="15">
        <f>E33</f>
        <v>530.86596000000009</v>
      </c>
      <c r="F32" s="16"/>
    </row>
    <row r="33" spans="1:6" s="9" customFormat="1" ht="15" customHeight="1">
      <c r="A33" s="11" t="s">
        <v>54</v>
      </c>
      <c r="B33" s="12" t="s">
        <v>55</v>
      </c>
      <c r="C33" s="13" t="s">
        <v>24</v>
      </c>
      <c r="D33" s="15"/>
      <c r="E33" s="15">
        <v>530.86596000000009</v>
      </c>
      <c r="F33" s="16"/>
    </row>
    <row r="34" spans="1:6" s="9" customFormat="1" ht="15" customHeight="1">
      <c r="A34" s="11" t="s">
        <v>56</v>
      </c>
      <c r="B34" s="12" t="s">
        <v>57</v>
      </c>
      <c r="C34" s="13" t="s">
        <v>24</v>
      </c>
      <c r="D34" s="15">
        <f>SUM(D35:D36)</f>
        <v>0</v>
      </c>
      <c r="E34" s="15">
        <f>SUM(E35:E36)</f>
        <v>7.6507500000000004</v>
      </c>
      <c r="F34" s="16"/>
    </row>
    <row r="35" spans="1:6" s="9" customFormat="1" ht="15" customHeight="1">
      <c r="A35" s="11" t="s">
        <v>58</v>
      </c>
      <c r="B35" s="12" t="s">
        <v>59</v>
      </c>
      <c r="C35" s="13" t="s">
        <v>24</v>
      </c>
      <c r="D35" s="15"/>
      <c r="E35" s="15"/>
      <c r="F35" s="16"/>
    </row>
    <row r="36" spans="1:6" s="9" customFormat="1" ht="15" customHeight="1">
      <c r="A36" s="11" t="s">
        <v>60</v>
      </c>
      <c r="B36" s="12" t="s">
        <v>61</v>
      </c>
      <c r="C36" s="13" t="s">
        <v>24</v>
      </c>
      <c r="D36" s="15">
        <f>SUM(D37:D40)</f>
        <v>0</v>
      </c>
      <c r="E36" s="15">
        <f>SUM(E37:E40)</f>
        <v>7.6507500000000004</v>
      </c>
      <c r="F36" s="16"/>
    </row>
    <row r="37" spans="1:6" s="9" customFormat="1" ht="30" customHeight="1">
      <c r="A37" s="11" t="s">
        <v>62</v>
      </c>
      <c r="B37" s="12" t="s">
        <v>63</v>
      </c>
      <c r="C37" s="13" t="s">
        <v>24</v>
      </c>
      <c r="D37" s="17"/>
      <c r="E37" s="17"/>
      <c r="F37" s="16"/>
    </row>
    <row r="38" spans="1:6" s="9" customFormat="1" ht="30" customHeight="1">
      <c r="A38" s="11" t="s">
        <v>64</v>
      </c>
      <c r="B38" s="12" t="s">
        <v>65</v>
      </c>
      <c r="C38" s="13" t="s">
        <v>24</v>
      </c>
      <c r="D38" s="17"/>
      <c r="E38" s="17"/>
      <c r="F38" s="16"/>
    </row>
    <row r="39" spans="1:6" s="9" customFormat="1" ht="15" customHeight="1">
      <c r="A39" s="11" t="s">
        <v>66</v>
      </c>
      <c r="B39" s="12" t="s">
        <v>67</v>
      </c>
      <c r="C39" s="13" t="s">
        <v>24</v>
      </c>
      <c r="D39" s="17"/>
      <c r="E39" s="17"/>
      <c r="F39" s="16"/>
    </row>
    <row r="40" spans="1:6" s="9" customFormat="1" ht="30" customHeight="1">
      <c r="A40" s="11" t="s">
        <v>68</v>
      </c>
      <c r="B40" s="12" t="s">
        <v>69</v>
      </c>
      <c r="C40" s="13" t="s">
        <v>24</v>
      </c>
      <c r="D40" s="15">
        <v>0</v>
      </c>
      <c r="E40" s="15">
        <f>E41</f>
        <v>7.6507500000000004</v>
      </c>
      <c r="F40" s="16"/>
    </row>
    <row r="41" spans="1:6" s="9" customFormat="1" ht="30" customHeight="1">
      <c r="A41" s="11" t="s">
        <v>70</v>
      </c>
      <c r="B41" s="12" t="s">
        <v>71</v>
      </c>
      <c r="C41" s="13" t="s">
        <v>24</v>
      </c>
      <c r="D41" s="15"/>
      <c r="E41" s="15">
        <v>7.6507500000000004</v>
      </c>
      <c r="F41" s="16"/>
    </row>
    <row r="42" spans="1:6" s="9" customFormat="1" ht="45" customHeight="1">
      <c r="A42" s="11" t="s">
        <v>72</v>
      </c>
      <c r="B42" s="12" t="s">
        <v>73</v>
      </c>
      <c r="C42" s="13" t="s">
        <v>24</v>
      </c>
      <c r="D42" s="17"/>
      <c r="E42" s="17"/>
      <c r="F42" s="16"/>
    </row>
    <row r="43" spans="1:6" s="9" customFormat="1" ht="45" customHeight="1">
      <c r="A43" s="11" t="s">
        <v>74</v>
      </c>
      <c r="B43" s="12" t="s">
        <v>75</v>
      </c>
      <c r="C43" s="13" t="s">
        <v>24</v>
      </c>
      <c r="D43" s="17"/>
      <c r="E43" s="17"/>
      <c r="F43" s="16"/>
    </row>
    <row r="44" spans="1:6" s="9" customFormat="1" ht="72" customHeight="1">
      <c r="A44" s="11" t="s">
        <v>76</v>
      </c>
      <c r="B44" s="12" t="s">
        <v>77</v>
      </c>
      <c r="C44" s="13" t="s">
        <v>24</v>
      </c>
      <c r="D44" s="17"/>
      <c r="E44" s="17"/>
      <c r="F44" s="16"/>
    </row>
    <row r="45" spans="1:6" s="9" customFormat="1" ht="30" customHeight="1">
      <c r="A45" s="11" t="s">
        <v>78</v>
      </c>
      <c r="B45" s="12" t="s">
        <v>79</v>
      </c>
      <c r="C45" s="13" t="s">
        <v>80</v>
      </c>
      <c r="D45" s="13" t="s">
        <v>81</v>
      </c>
      <c r="E45" s="13" t="s">
        <v>81</v>
      </c>
      <c r="F45" s="16"/>
    </row>
    <row r="46" spans="1:6" s="9" customFormat="1" ht="111.75" customHeight="1">
      <c r="A46" s="11" t="s">
        <v>82</v>
      </c>
      <c r="B46" s="12" t="s">
        <v>83</v>
      </c>
      <c r="C46" s="13" t="s">
        <v>24</v>
      </c>
      <c r="D46" s="17"/>
      <c r="E46" s="17"/>
      <c r="F46" s="16"/>
    </row>
    <row r="47" spans="1:6" s="9" customFormat="1" ht="30" customHeight="1">
      <c r="A47" s="11" t="s">
        <v>84</v>
      </c>
      <c r="B47" s="12" t="s">
        <v>85</v>
      </c>
      <c r="C47" s="13" t="s">
        <v>24</v>
      </c>
      <c r="D47" s="15">
        <f>D21+D23+D25</f>
        <v>0</v>
      </c>
      <c r="E47" s="15">
        <f>E21+E23+E25</f>
        <v>1505.26118</v>
      </c>
      <c r="F47" s="16"/>
    </row>
    <row r="48" spans="1:6" s="9" customFormat="1" ht="45" customHeight="1">
      <c r="A48" s="11" t="s">
        <v>86</v>
      </c>
      <c r="B48" s="12" t="s">
        <v>87</v>
      </c>
      <c r="C48" s="13" t="s">
        <v>24</v>
      </c>
      <c r="D48" s="15">
        <f>61.65*1250.33582008297/1000</f>
        <v>77.083203308115102</v>
      </c>
      <c r="E48" s="15">
        <f>192551.8/1000</f>
        <v>192.55179999999999</v>
      </c>
      <c r="F48" s="16"/>
    </row>
    <row r="49" spans="1:6" s="9" customFormat="1" ht="30" customHeight="1">
      <c r="A49" s="11" t="s">
        <v>25</v>
      </c>
      <c r="B49" s="12" t="s">
        <v>88</v>
      </c>
      <c r="C49" s="13" t="s">
        <v>89</v>
      </c>
      <c r="D49" s="18">
        <v>6.1650000000000094E-2</v>
      </c>
      <c r="E49" s="18">
        <v>0.13362099999999999</v>
      </c>
      <c r="F49" s="16"/>
    </row>
    <row r="50" spans="1:6" s="9" customFormat="1" ht="60" customHeight="1">
      <c r="A50" s="11" t="s">
        <v>56</v>
      </c>
      <c r="B50" s="12" t="s">
        <v>90</v>
      </c>
      <c r="C50" s="13" t="s">
        <v>24</v>
      </c>
      <c r="D50" s="15">
        <f>D48/D49</f>
        <v>1250.3358200829682</v>
      </c>
      <c r="E50" s="15">
        <f>E48/E49</f>
        <v>1441.0294788992749</v>
      </c>
      <c r="F50" s="16"/>
    </row>
    <row r="51" spans="1:6" s="9" customFormat="1" ht="57" customHeight="1">
      <c r="A51" s="11" t="s">
        <v>91</v>
      </c>
      <c r="B51" s="12" t="s">
        <v>92</v>
      </c>
      <c r="C51" s="13" t="s">
        <v>21</v>
      </c>
      <c r="D51" s="13" t="s">
        <v>21</v>
      </c>
      <c r="E51" s="13" t="s">
        <v>21</v>
      </c>
      <c r="F51" s="14" t="s">
        <v>21</v>
      </c>
    </row>
    <row r="52" spans="1:6" s="9" customFormat="1" ht="30" customHeight="1">
      <c r="A52" s="11" t="s">
        <v>22</v>
      </c>
      <c r="B52" s="12" t="s">
        <v>93</v>
      </c>
      <c r="C52" s="13" t="s">
        <v>94</v>
      </c>
      <c r="D52" s="13"/>
      <c r="E52" s="13"/>
      <c r="F52" s="16"/>
    </row>
    <row r="53" spans="1:6" s="9" customFormat="1" ht="15" customHeight="1">
      <c r="A53" s="11" t="s">
        <v>95</v>
      </c>
      <c r="B53" s="12" t="s">
        <v>96</v>
      </c>
      <c r="C53" s="13" t="s">
        <v>97</v>
      </c>
      <c r="D53" s="13">
        <v>2.52</v>
      </c>
      <c r="E53" s="13">
        <v>2.52</v>
      </c>
      <c r="F53" s="16"/>
    </row>
    <row r="54" spans="1:6" s="9" customFormat="1" ht="30" customHeight="1">
      <c r="A54" s="11" t="s">
        <v>98</v>
      </c>
      <c r="B54" s="12" t="s">
        <v>99</v>
      </c>
      <c r="C54" s="13" t="s">
        <v>97</v>
      </c>
      <c r="D54" s="13">
        <v>2.52</v>
      </c>
      <c r="E54" s="13">
        <v>2.52</v>
      </c>
      <c r="F54" s="16"/>
    </row>
    <row r="55" spans="1:6" s="9" customFormat="1" ht="30" customHeight="1">
      <c r="A55" s="11" t="s">
        <v>100</v>
      </c>
      <c r="B55" s="12" t="s">
        <v>101</v>
      </c>
      <c r="C55" s="13" t="s">
        <v>102</v>
      </c>
      <c r="D55" s="13">
        <v>0</v>
      </c>
      <c r="E55" s="13">
        <v>0</v>
      </c>
      <c r="F55" s="16"/>
    </row>
    <row r="56" spans="1:6" s="9" customFormat="1" ht="30" customHeight="1">
      <c r="A56" s="11" t="s">
        <v>103</v>
      </c>
      <c r="B56" s="12" t="s">
        <v>104</v>
      </c>
      <c r="C56" s="13" t="s">
        <v>102</v>
      </c>
      <c r="D56" s="13">
        <v>0</v>
      </c>
      <c r="E56" s="13">
        <v>0</v>
      </c>
      <c r="F56" s="16"/>
    </row>
    <row r="57" spans="1:6" s="9" customFormat="1" ht="30" customHeight="1">
      <c r="A57" s="11" t="s">
        <v>105</v>
      </c>
      <c r="B57" s="12" t="s">
        <v>106</v>
      </c>
      <c r="C57" s="13" t="s">
        <v>102</v>
      </c>
      <c r="D57" s="13">
        <v>28.4</v>
      </c>
      <c r="E57" s="13">
        <v>28.4</v>
      </c>
      <c r="F57" s="16"/>
    </row>
    <row r="58" spans="1:6" s="9" customFormat="1" ht="30" customHeight="1">
      <c r="A58" s="11" t="s">
        <v>107</v>
      </c>
      <c r="B58" s="12" t="s">
        <v>108</v>
      </c>
      <c r="C58" s="13" t="s">
        <v>102</v>
      </c>
      <c r="D58" s="13">
        <v>28.4</v>
      </c>
      <c r="E58" s="13">
        <v>28.4</v>
      </c>
      <c r="F58" s="16"/>
    </row>
    <row r="59" spans="1:6" s="9" customFormat="1" ht="15" customHeight="1">
      <c r="A59" s="11" t="s">
        <v>109</v>
      </c>
      <c r="B59" s="12" t="s">
        <v>110</v>
      </c>
      <c r="C59" s="13" t="s">
        <v>111</v>
      </c>
      <c r="D59" s="13">
        <v>0</v>
      </c>
      <c r="E59" s="13">
        <v>0</v>
      </c>
      <c r="F59" s="16"/>
    </row>
    <row r="60" spans="1:6" s="9" customFormat="1" ht="30" customHeight="1">
      <c r="A60" s="11" t="s">
        <v>112</v>
      </c>
      <c r="B60" s="12" t="s">
        <v>113</v>
      </c>
      <c r="C60" s="13" t="s">
        <v>111</v>
      </c>
      <c r="D60" s="13"/>
      <c r="E60" s="13"/>
      <c r="F60" s="16"/>
    </row>
    <row r="61" spans="1:6" s="9" customFormat="1" ht="15" customHeight="1">
      <c r="A61" s="11" t="s">
        <v>114</v>
      </c>
      <c r="B61" s="12" t="s">
        <v>115</v>
      </c>
      <c r="C61" s="13" t="s">
        <v>116</v>
      </c>
      <c r="D61" s="13">
        <v>0</v>
      </c>
      <c r="E61" s="13">
        <v>0</v>
      </c>
      <c r="F61" s="16"/>
    </row>
    <row r="62" spans="1:6" s="9" customFormat="1" ht="30" customHeight="1">
      <c r="A62" s="11" t="s">
        <v>117</v>
      </c>
      <c r="B62" s="12" t="s">
        <v>118</v>
      </c>
      <c r="C62" s="13" t="s">
        <v>24</v>
      </c>
      <c r="D62" s="13">
        <v>0</v>
      </c>
      <c r="E62" s="13">
        <v>0</v>
      </c>
      <c r="F62" s="16"/>
    </row>
    <row r="63" spans="1:6" s="9" customFormat="1" ht="30" customHeight="1">
      <c r="A63" s="11" t="s">
        <v>119</v>
      </c>
      <c r="B63" s="12" t="s">
        <v>120</v>
      </c>
      <c r="C63" s="13" t="s">
        <v>24</v>
      </c>
      <c r="D63" s="13">
        <v>0</v>
      </c>
      <c r="E63" s="13">
        <v>0</v>
      </c>
      <c r="F63" s="16"/>
    </row>
    <row r="64" spans="1:6" s="9" customFormat="1" ht="45" customHeight="1">
      <c r="A64" s="11" t="s">
        <v>121</v>
      </c>
      <c r="B64" s="12" t="s">
        <v>122</v>
      </c>
      <c r="C64" s="13" t="s">
        <v>116</v>
      </c>
      <c r="D64" s="13">
        <v>4.49</v>
      </c>
      <c r="E64" s="13" t="s">
        <v>21</v>
      </c>
      <c r="F64" s="14" t="s">
        <v>21</v>
      </c>
    </row>
    <row r="66" spans="1:6" s="1" customFormat="1" ht="12.75"/>
    <row r="67" spans="1:6" s="1" customFormat="1" ht="47.25" customHeight="1">
      <c r="A67" s="19" t="s">
        <v>123</v>
      </c>
      <c r="B67" s="20"/>
      <c r="C67" s="20"/>
      <c r="D67" s="20"/>
      <c r="E67" s="20"/>
      <c r="F67" s="20"/>
    </row>
    <row r="68" spans="1:6" s="1" customFormat="1" ht="34.5" customHeight="1">
      <c r="A68" s="19" t="s">
        <v>124</v>
      </c>
      <c r="B68" s="20"/>
      <c r="C68" s="20"/>
      <c r="D68" s="20"/>
      <c r="E68" s="20"/>
      <c r="F68" s="20"/>
    </row>
    <row r="69" spans="1:6" s="1" customFormat="1" ht="34.5" customHeight="1">
      <c r="A69" s="19" t="s">
        <v>125</v>
      </c>
      <c r="B69" s="20"/>
      <c r="C69" s="20"/>
      <c r="D69" s="20"/>
      <c r="E69" s="20"/>
      <c r="F69" s="20"/>
    </row>
    <row r="70" spans="1:6" s="1" customFormat="1" ht="47.25" customHeight="1">
      <c r="A70" s="19" t="s">
        <v>126</v>
      </c>
      <c r="B70" s="20"/>
      <c r="C70" s="20"/>
      <c r="D70" s="20"/>
      <c r="E70" s="20"/>
      <c r="F70" s="20"/>
    </row>
    <row r="71" spans="1:6" s="1" customFormat="1" ht="34.5" customHeight="1">
      <c r="A71" s="19" t="s">
        <v>127</v>
      </c>
      <c r="B71" s="20"/>
      <c r="C71" s="20"/>
      <c r="D71" s="20"/>
      <c r="E71" s="20"/>
      <c r="F71" s="20"/>
    </row>
    <row r="72" spans="1:6" ht="3" customHeight="1"/>
  </sheetData>
  <mergeCells count="14">
    <mergeCell ref="A5:F5"/>
    <mergeCell ref="A6:F6"/>
    <mergeCell ref="A7:F7"/>
    <mergeCell ref="A8:F8"/>
    <mergeCell ref="A14:A15"/>
    <mergeCell ref="B14:B15"/>
    <mergeCell ref="C14:C15"/>
    <mergeCell ref="D14:E14"/>
    <mergeCell ref="F14:F15"/>
    <mergeCell ref="A67:F67"/>
    <mergeCell ref="A68:F68"/>
    <mergeCell ref="A69:F69"/>
    <mergeCell ref="A70:F70"/>
    <mergeCell ref="A71:F7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ЭА</vt:lpstr>
      <vt:lpstr>ЭА!Область_печати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2015-05-28T02:27:09Z</dcterms:created>
  <dcterms:modified xsi:type="dcterms:W3CDTF">2015-05-28T02:32:46Z</dcterms:modified>
</cp:coreProperties>
</file>