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 tabRatio="878"/>
  </bookViews>
  <sheets>
    <sheet name="Титул" sheetId="4" r:id="rId1"/>
    <sheet name="Долгосрочные параметры" sheetId="3" r:id="rId2"/>
    <sheet name="Полезный отпуск тепл. энергии" sheetId="5" r:id="rId3"/>
    <sheet name="Полезный отпуск теплоносителя" sheetId="6" r:id="rId4"/>
    <sheet name="Смета расходов" sheetId="2" r:id="rId5"/>
    <sheet name="Расчет тарифов" sheetId="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a">#REF!</definedName>
    <definedName name="\m">#REF!</definedName>
    <definedName name="\n">#REF!</definedName>
    <definedName name="\o">#REF!</definedName>
    <definedName name="_a02">#REF!</definedName>
    <definedName name="_Bud3">#REF!</definedName>
    <definedName name="_CEH009">#REF!</definedName>
    <definedName name="_ddd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gf2">#REF!</definedName>
    <definedName name="_HLN101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K244">'[20]MK 244'!#REF!</definedName>
    <definedName name="_Ob1">#REF!</definedName>
    <definedName name="_pg2">[30]COMPS!#REF!</definedName>
    <definedName name="_Regression_Int">1</definedName>
    <definedName name="_SP1">[34]FES!#REF!</definedName>
    <definedName name="_SP10">[34]FES!#REF!</definedName>
    <definedName name="_SP11">[34]FES!#REF!</definedName>
    <definedName name="_SP12">[34]FES!#REF!</definedName>
    <definedName name="_SP13">[34]FES!#REF!</definedName>
    <definedName name="_SP14">[34]FES!#REF!</definedName>
    <definedName name="_SP15">[34]FES!#REF!</definedName>
    <definedName name="_SP16">[34]FES!#REF!</definedName>
    <definedName name="_SP17">[34]FES!#REF!</definedName>
    <definedName name="_SP18">[34]FES!#REF!</definedName>
    <definedName name="_SP19">[34]FES!#REF!</definedName>
    <definedName name="_SP2">[34]FES!#REF!</definedName>
    <definedName name="_SP20">[34]FES!#REF!</definedName>
    <definedName name="_SP3">[34]FES!#REF!</definedName>
    <definedName name="_SP4">[34]FES!#REF!</definedName>
    <definedName name="_SP5">[34]FES!#REF!</definedName>
    <definedName name="_SP7">[34]FES!#REF!</definedName>
    <definedName name="_SP8">[34]FES!#REF!</definedName>
    <definedName name="_SP9">[34]FES!#REF!</definedName>
    <definedName name="A">'[1]Database (RUR)Mar YTD'!#REF!</definedName>
    <definedName name="a0">#REF!</definedName>
    <definedName name="a1_">#REF!</definedName>
    <definedName name="a2_">#REF!</definedName>
    <definedName name="a2_2">#REF!</definedName>
    <definedName name="a3_">#REF!</definedName>
    <definedName name="a4_">#REF!</definedName>
    <definedName name="a4_2">#REF!</definedName>
    <definedName name="a5_">#REF!</definedName>
    <definedName name="a5_2">#REF!</definedName>
    <definedName name="aad">#REF!</definedName>
    <definedName name="ab">'[2]Продажи реальные и прогноз 20 л'!$E$47</definedName>
    <definedName name="AccessDatabase" hidden="1">"C:\Documents and Settings\Stassovsky\My Documents\MF\Current\2001 PROJECT N_1.mdb"</definedName>
    <definedName name="Actuality">'[3]Cover &amp; Parameters'!$D$13</definedName>
    <definedName name="Aircool">[4]DailySch!#REF!</definedName>
    <definedName name="Al">[5]январь!$D$28</definedName>
    <definedName name="Al_пр_тонн">[5]январь!$B$43</definedName>
    <definedName name="Al_тонн">[5]январь!$B$28</definedName>
    <definedName name="alumina_mt">#REF!</definedName>
    <definedName name="alumina_price">#REF!</definedName>
    <definedName name="AS2DocOpenMode" hidden="1">"AS2DocumentBrowse"</definedName>
    <definedName name="b1_">#REF!</definedName>
    <definedName name="b1_2">#REF!</definedName>
    <definedName name="b2_">#REF!</definedName>
    <definedName name="b3_">#REF!</definedName>
    <definedName name="b4_">#REF!</definedName>
    <definedName name="b5_">#REF!</definedName>
    <definedName name="Balance">#REF!</definedName>
    <definedName name="Base_OptClick" localSheetId="1">'Долгосрочные параметры'!Base_OptClick</definedName>
    <definedName name="Base_OptClick" localSheetId="2">'Полезный отпуск тепл. энергии'!Base_OptClick</definedName>
    <definedName name="Base_OptClick" localSheetId="3">'Полезный отпуск теплоносителя'!Base_OptClick</definedName>
    <definedName name="Base_OptClick" localSheetId="4">'Смета расходов'!Base_OptClick</definedName>
    <definedName name="Base_OptClick">[0]!Base_OptClick</definedName>
    <definedName name="bb">'[2]Продажи реальные и прогноз 20 л'!$F$47</definedName>
    <definedName name="BBC">#REF!</definedName>
    <definedName name="bdds_month_fact">'[6]БДДС month (ф)'!$A$8:$S$176</definedName>
    <definedName name="bdds_month_plan">'[6]БДДС month (п)'!$A$8:$S$176</definedName>
    <definedName name="bl">'[7]0_33'!$F$43</definedName>
    <definedName name="BLPH1" hidden="1">'[8]Share Price 2002'!#REF!</definedName>
    <definedName name="BLPH2" hidden="1">'[8]Share Price 2002'!#REF!</definedName>
    <definedName name="BOTMHR01">#REF!</definedName>
    <definedName name="BREWMHR01">#REF!</definedName>
    <definedName name="BREWMHRLE">#REF!</definedName>
    <definedName name="BREWVOL01">#REF!</definedName>
    <definedName name="BREWVOLLE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hares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pex_eur">#REF!</definedName>
    <definedName name="capex_excl">#REF!</definedName>
    <definedName name="capex_na">#REF!</definedName>
    <definedName name="capex_rheox">#REF!</definedName>
    <definedName name="CapExIncrement">#REF!</definedName>
    <definedName name="CapexYear">#REF!</definedName>
    <definedName name="Car" localSheetId="1">{0.1;0;0.382758620689655;0;0;0;0.258620689655172;0;0.258620689655172}</definedName>
    <definedName name="Car" localSheetId="2">{0.1;0;0.382758620689655;0;0;0;0.258620689655172;0;0.258620689655172}</definedName>
    <definedName name="Car" localSheetId="3">{0.1;0;0.382758620689655;0;0;0;0.258620689655172;0;0.258620689655172}</definedName>
    <definedName name="Car" localSheetId="4">{0.1;0;0.382758620689655;0;0;0;0.258620689655172;0;0.258620689655172}</definedName>
    <definedName name="Car">{0.1;0;0.382758620689655;0;0;0;0.258620689655172;0;0.258620689655172}</definedName>
    <definedName name="CASH">[9]LDE!#REF!</definedName>
    <definedName name="CASKMHR01">#REF!</definedName>
    <definedName name="CASKMHRLE">#REF!</definedName>
    <definedName name="CASKVOL01">#REF!</definedName>
    <definedName name="CASKVOLLE">#REF!</definedName>
    <definedName name="CATV">#REF!</definedName>
    <definedName name="CB">[9]LDE!#REF!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hemSys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ame1">[10]Sheet1!#REF!</definedName>
    <definedName name="Cname2">[10]Sheet1!#REF!</definedName>
    <definedName name="cnBegFaktTP">#REF!</definedName>
    <definedName name="cnFaktTP">#REF!</definedName>
    <definedName name="cntAddition">#REF!</definedName>
    <definedName name="cntDay">#REF!</definedName>
    <definedName name="cntMonth">#REF!</definedName>
    <definedName name="cntName">#REF!</definedName>
    <definedName name="cnTNPTP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de1">'[1]Database (RUR)Mar YTD'!#REF!</definedName>
    <definedName name="CODE3">#REF!</definedName>
    <definedName name="CoGS">#REF!</definedName>
    <definedName name="Company">[11]Controls!$C$6</definedName>
    <definedName name="ComparableAnalysis">#REF!</definedName>
    <definedName name="CompOt" localSheetId="1">'Долгосрочные параметры'!CompOt</definedName>
    <definedName name="CompOt" localSheetId="2">'Полезный отпуск тепл. энергии'!CompOt</definedName>
    <definedName name="CompOt" localSheetId="3">'Полезный отпуск теплоносителя'!CompOt</definedName>
    <definedName name="CompOt" localSheetId="4">'Смета расходов'!CompOt</definedName>
    <definedName name="CompOt">[0]!CompOt</definedName>
    <definedName name="CompRas" localSheetId="1">'Долгосрочные параметры'!CompRas</definedName>
    <definedName name="CompRas" localSheetId="2">'Полезный отпуск тепл. энергии'!CompRas</definedName>
    <definedName name="CompRas" localSheetId="3">'Полезный отпуск теплоносителя'!CompRas</definedName>
    <definedName name="CompRas" localSheetId="4">'Смета расходов'!CompRas</definedName>
    <definedName name="CompRas">[0]!CompRas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stSavings">#REF!</definedName>
    <definedName name="countries" localSheetId="1">{0.1;0;0.382758620689655;0;0;0;0.258620689655172;0;0.258620689655172}</definedName>
    <definedName name="countries" localSheetId="2">{0.1;0;0.382758620689655;0;0;0;0.258620689655172;0;0.258620689655172}</definedName>
    <definedName name="countries" localSheetId="3">{0.1;0;0.382758620689655;0;0;0;0.258620689655172;0;0.258620689655172}</definedName>
    <definedName name="countries" localSheetId="4">{0.1;0;0.382758620689655;0;0;0;0.258620689655172;0;0.258620689655172}</definedName>
    <definedName name="countries">{0.1;0;0.382758620689655;0;0;0;0.258620689655172;0;0.258620689655172}</definedName>
    <definedName name="Country">#REF!</definedName>
    <definedName name="cpaex_excl">#REF!</definedName>
    <definedName name="Cu">[5]январь!$D$33</definedName>
    <definedName name="CurrentSO">#REF!</definedName>
    <definedName name="CurrentYear">#REF!</definedName>
    <definedName name="Cut">#REF!</definedName>
    <definedName name="D" localSheetId="1">{0.1;0;0.382758620689655;0;0;0;0.258620689655172;0;0.258620689655172}</definedName>
    <definedName name="D" localSheetId="2">{0.1;0;0.382758620689655;0;0;0;0.258620689655172;0;0.258620689655172}</definedName>
    <definedName name="D" localSheetId="3">{0.1;0;0.382758620689655;0;0;0;0.258620689655172;0;0.258620689655172}</definedName>
    <definedName name="D" localSheetId="4">{0.1;0;0.382758620689655;0;0;0;0.258620689655172;0;0.258620689655172}</definedName>
    <definedName name="D">{0.1;0;0.382758620689655;0;0;0;0.258620689655172;0;0.258620689655172}</definedName>
    <definedName name="d_r">#REF!</definedName>
    <definedName name="Data">[12]SCO3!$N$22:$N$25</definedName>
    <definedName name="Data4">[12]SCO3!$N$22:$N$25</definedName>
    <definedName name="Data5">[12]SCO3!$N$15:$N$18</definedName>
    <definedName name="DateHeader">[11]Controls!$E$27</definedName>
    <definedName name="DB_34">#REF!</definedName>
    <definedName name="DB_ANS">#REF!</definedName>
    <definedName name="DB_Invoices">#REF!</definedName>
    <definedName name="DB_J50">#REF!</definedName>
    <definedName name="DB_Porjects">#REF!</definedName>
    <definedName name="DB_samuil">#REF!</definedName>
    <definedName name="DB_samuilikovich">#REF!</definedName>
    <definedName name="DCF">#REF!</definedName>
    <definedName name="dd">'[13]2003'!#REF!</definedName>
    <definedName name="ddd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EBT">[9]LDE!#REF!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Hide">#REF!</definedName>
    <definedName name="DEM_опл_ден">'[14]Фин план'!#REF!</definedName>
    <definedName name="DEM_опл_мет">'[14]Фин план'!#REF!</definedName>
    <definedName name="DEM_опл_откл">'[14]Фин план'!#REF!</definedName>
    <definedName name="DEM_опл_проч">'[14]Фин план'!#REF!</definedName>
    <definedName name="DEM_оплата">'[14]Фин план'!#REF!</definedName>
    <definedName name="DEM_потр">'[14]Фин план'!#REF!</definedName>
    <definedName name="DEM_р_опл_ден">#REF!</definedName>
    <definedName name="DEM_р_опл_мет">#REF!</definedName>
    <definedName name="DEM_р_опл_откл">#REF!</definedName>
    <definedName name="DEM_р_опл_проч">#REF!</definedName>
    <definedName name="DEM_р_оплата">#REF!</definedName>
    <definedName name="DEM_р_потр">#REF!</definedName>
    <definedName name="dep">#REF!</definedName>
    <definedName name="dep_eur">#REF!</definedName>
    <definedName name="dep_na">#REF!</definedName>
    <definedName name="dep_rheox">#REF!</definedName>
    <definedName name="dep_xecl">#REF!</definedName>
    <definedName name="DilutedShares">#REF!</definedName>
    <definedName name="DISCNTS">[15]CONT.!#REF!</definedName>
    <definedName name="DiscountYears">#REF!</definedName>
    <definedName name="Dist">#REF!</definedName>
    <definedName name="DistributionSynergies">#REF!</definedName>
    <definedName name="DIV_ADMIN">#REF!</definedName>
    <definedName name="DIV_COM">#REF!</definedName>
    <definedName name="DIV_EURCountry">#REF!</definedName>
    <definedName name="DIV_EURExercise">#REF!</definedName>
    <definedName name="DIV_EURPlant">#REF!</definedName>
    <definedName name="DIV_EURPlantNo">#REF!</definedName>
    <definedName name="DIV_IT">#REF!</definedName>
    <definedName name="DIV_LOG">#REF!</definedName>
    <definedName name="DIV_OTHERCountry">#REF!</definedName>
    <definedName name="DIV_OTHERExercise">#REF!</definedName>
    <definedName name="DIV_OTHERPlant">#REF!</definedName>
    <definedName name="DIV_OTHERPlantNo">#REF!</definedName>
    <definedName name="DIV_PACK">#REF!</definedName>
    <definedName name="DIV_PROD">#REF!</definedName>
    <definedName name="DIV_SEC">#REF!</definedName>
    <definedName name="DivAfterRate">#REF!</definedName>
    <definedName name="DivAvRate1">#REF!</definedName>
    <definedName name="DivAvRate2">#REF!</definedName>
    <definedName name="DivAvRate3">#REF!</definedName>
    <definedName name="DivBefore">#REF!</definedName>
    <definedName name="DivBudgetRate">#REF!</definedName>
    <definedName name="DivLERate">#REF!</definedName>
    <definedName name="Dollar95">[10]Sheet1!#REF!</definedName>
    <definedName name="Dominioni">[4]DailySch!#REF!</definedName>
    <definedName name="DPS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1_STEEL">[16]СТАЛЬ!$E$7:$E$132</definedName>
    <definedName name="E2M_STEEL">[16]СТАЛЬ!$H$7:$H$132</definedName>
    <definedName name="E2S_STEEL">[16]СТАЛЬ!$G$7:$G$132</definedName>
    <definedName name="EBITDA">#REF!</definedName>
    <definedName name="EBITDAAdjustment">#REF!</definedName>
    <definedName name="ECI">[4]DailySch!#REF!</definedName>
    <definedName name="Ed1.">'[17]Balance Sh+Indices'!#REF!</definedName>
    <definedName name="ee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F">[4]DailySch!#REF!</definedName>
    <definedName name="EURCountry">#REF!</definedName>
    <definedName name="EURExercise">#REF!</definedName>
    <definedName name="EURO_USD_RATE">#REF!</definedName>
    <definedName name="Euro1">#REF!</definedName>
    <definedName name="Euro31399">#REF!</definedName>
    <definedName name="Euro98">[10]Sheet1!$D$60</definedName>
    <definedName name="EUROконец">[18]credit!$J$44</definedName>
    <definedName name="EUROначало">#REF!</definedName>
    <definedName name="EURPlant">#REF!</definedName>
    <definedName name="EURPlantNo">#REF!</definedName>
    <definedName name="ew" localSheetId="1">'Долгосрочные параметры'!ew</definedName>
    <definedName name="ew" localSheetId="2">'Полезный отпуск тепл. энергии'!ew</definedName>
    <definedName name="ew" localSheetId="3">'Полезный отпуск теплоносителя'!ew</definedName>
    <definedName name="ew" localSheetId="4">'Смета расходов'!ew</definedName>
    <definedName name="ew">[0]!ew</definedName>
    <definedName name="ExitYear">#REF!</definedName>
    <definedName name="export_year">#REF!</definedName>
    <definedName name="F">'[19]1.12 (пер)'!#REF!</definedName>
    <definedName name="FeB">[5]январь!$D$35</definedName>
    <definedName name="FeB_тонн">[5]январь!$B$35</definedName>
    <definedName name="FeCr_1">[5]январь!$D$31</definedName>
    <definedName name="FeCr_1_т">[5]январь!$B$31</definedName>
    <definedName name="FeCr_8">[5]январь!$D$32</definedName>
    <definedName name="FeCr_8_т">[5]январь!$B$32</definedName>
    <definedName name="FeCr1">[5]январь!$D$31</definedName>
    <definedName name="FeCr100_цена">#REF!</definedName>
    <definedName name="fees">#REF!</definedName>
    <definedName name="FeMn">[5]январь!$D$25</definedName>
    <definedName name="FeMn_тонн">[5]январь!$B$25</definedName>
    <definedName name="FeMn_цена">#REF!</definedName>
    <definedName name="FeMo">[5]январь!$D$37</definedName>
    <definedName name="FeMo_тонн">[5]январь!$B$37</definedName>
    <definedName name="FeNb">[5]январь!$D$38</definedName>
    <definedName name="FeNb_тонн">[5]январь!$B$38</definedName>
    <definedName name="FeSi45">[5]январь!$D$27</definedName>
    <definedName name="FeSi45_т">[5]январь!$B$27</definedName>
    <definedName name="FeSi45_цена">#REF!</definedName>
    <definedName name="FeSi65">[5]январь!$D$40</definedName>
    <definedName name="FeSi65_т">[5]январь!$B$40</definedName>
    <definedName name="FeSi65_цена">#REF!</definedName>
    <definedName name="FeSiCr">[5]январь!$D$39</definedName>
    <definedName name="FeSiCr_тонн">[5]январь!$B$39</definedName>
    <definedName name="FeTi_цена">#REF!</definedName>
    <definedName name="FeTi30">[5]январь!$D$29</definedName>
    <definedName name="FeTi30_т">[5]январь!$B$29</definedName>
    <definedName name="FeV">[5]январь!$D$30</definedName>
    <definedName name="FeV_тонн">[5]январь!$B$30</definedName>
    <definedName name="FFF" localSheetId="1">'Долгосрочные параметры'!FFF</definedName>
    <definedName name="FFF" localSheetId="2">'Полезный отпуск тепл. энергии'!FFF</definedName>
    <definedName name="FFF" localSheetId="3">'Полезный отпуск теплоносителя'!FFF</definedName>
    <definedName name="FFF" localSheetId="4">'Смета расходов'!FFF</definedName>
    <definedName name="FFF">[0]!FFF</definedName>
    <definedName name="fg" localSheetId="1">'Долгосрочные параметры'!fg</definedName>
    <definedName name="fg" localSheetId="2">'Полезный отпуск тепл. энергии'!fg</definedName>
    <definedName name="fg" localSheetId="3">'Полезный отпуск теплоносителя'!fg</definedName>
    <definedName name="fg" localSheetId="4">'Смета расходов'!fg</definedName>
    <definedName name="fg">[0]!fg</definedName>
    <definedName name="FootnoteAnchor">#REF!</definedName>
    <definedName name="FootnoteRange">#REF!</definedName>
    <definedName name="Forex">#REF!</definedName>
    <definedName name="form">#REF!</definedName>
    <definedName name="Fungicide">[20]Fungicide!#REF!</definedName>
    <definedName name="fx_rate">#REF!</definedName>
    <definedName name="FXRATES">#REF!</definedName>
    <definedName name="g" localSheetId="1">'Долгосрочные параметры'!g</definedName>
    <definedName name="g" localSheetId="2">'Полезный отпуск тепл. энергии'!g</definedName>
    <definedName name="g" localSheetId="3">'Полезный отпуск теплоносителя'!g</definedName>
    <definedName name="g" localSheetId="4">'Смета расходов'!g</definedName>
    <definedName name="g">[0]!g</definedName>
    <definedName name="GBPClosing">'[21]Quarterly LBO Model'!$G$189</definedName>
    <definedName name="gf">'[2]Продажи реальные и прогноз 20 л'!$E$47</definedName>
    <definedName name="gfd">#REF!</definedName>
    <definedName name="GH" localSheetId="1">'Долгосрочные параметры'!GH</definedName>
    <definedName name="GH" localSheetId="2">'Полезный отпуск тепл. энергии'!GH</definedName>
    <definedName name="GH" localSheetId="3">'Полезный отпуск теплоносителя'!GH</definedName>
    <definedName name="GH" localSheetId="4">'Смета расходов'!GH</definedName>
    <definedName name="GH">[0]!GH</definedName>
    <definedName name="GR_STEEL">[16]СТАЛЬ!$B$7:$B$132</definedName>
    <definedName name="Group_PL">'[22]DT 1999 (abst. from model)'!#REF!</definedName>
    <definedName name="HDA">[23]COMPS!#REF!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storange">[12]SCO3!$B$80:$C$120</definedName>
    <definedName name="History">[12]SCO3!$B$80</definedName>
    <definedName name="HLN1LE">#REF!</definedName>
    <definedName name="hola" localSheetId="1">{0.1;0;0.382758620689655;0;0;0;0.258620689655172;0;0.258620689655172}</definedName>
    <definedName name="hola" localSheetId="2">{0.1;0;0.382758620689655;0;0;0;0.258620689655172;0;0.258620689655172}</definedName>
    <definedName name="hola" localSheetId="3">{0.1;0;0.382758620689655;0;0;0;0.258620689655172;0;0.258620689655172}</definedName>
    <definedName name="hola" localSheetId="4">{0.1;0;0.382758620689655;0;0;0;0.258620689655172;0;0.258620689655172}</definedName>
    <definedName name="hola">{0.1;0;0.382758620689655;0;0;0;0.258620689655172;0;0.258620689655172}</definedName>
    <definedName name="IBC">#REF!</definedName>
    <definedName name="ii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COME">[9]LDE!#REF!</definedName>
    <definedName name="index1">#REF!</definedName>
    <definedName name="index2">[24]П1.12.!#REF!</definedName>
    <definedName name="Input_2">#REF!</definedName>
    <definedName name="Input_3">#REF!</definedName>
    <definedName name="Input_4">#REF!</definedName>
    <definedName name="Input_5">#REF!</definedName>
    <definedName name="Input_5b">#REF!</definedName>
    <definedName name="Input_6">#REF!</definedName>
    <definedName name="int">[25]PPRAnalysis!#REF!</definedName>
    <definedName name="InvAfterRate">#REF!</definedName>
    <definedName name="INVLERate">#REF!</definedName>
    <definedName name="InvRate1">#REF!</definedName>
    <definedName name="InvRate2">#REF!</definedName>
    <definedName name="InvRate3">#REF!</definedName>
    <definedName name="InvRate4">#REF!</definedName>
    <definedName name="InvRateBefore">#REF!</definedName>
    <definedName name="IPO">#REF!</definedName>
    <definedName name="IT">'[26]Flash Report SDC(EUR)'!$B$118</definedName>
    <definedName name="j" localSheetId="1">{0.1;0;0.382758620689655;0;0;0;0.258620689655172;0;0.258620689655172}</definedName>
    <definedName name="j" localSheetId="2">{0.1;0;0.382758620689655;0;0;0;0.258620689655172;0;0.258620689655172}</definedName>
    <definedName name="j" localSheetId="3">{0.1;0;0.382758620689655;0;0;0;0.258620689655172;0;0.258620689655172}</definedName>
    <definedName name="j" localSheetId="4">{0.1;0;0.382758620689655;0;0;0;0.258620689655172;0;0.258620689655172}</definedName>
    <definedName name="j">{0.1;0;0.382758620689655;0;0;0;0.258620689655172;0;0.258620689655172}</definedName>
    <definedName name="jn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 localSheetId="1">'Долгосрочные параметры'!k</definedName>
    <definedName name="k" localSheetId="2">'Полезный отпуск тепл. энергии'!k</definedName>
    <definedName name="k" localSheetId="3">'Полезный отпуск теплоносителя'!k</definedName>
    <definedName name="k" localSheetId="4">'Смета расходов'!k</definedName>
    <definedName name="k">[0]!k</definedName>
    <definedName name="kar" localSheetId="1">{0.1;0;0.382758620689655;0;0;0;0.258620689655172;0;0.258620689655172}</definedName>
    <definedName name="kar" localSheetId="2">{0.1;0;0.382758620689655;0;0;0;0.258620689655172;0;0.258620689655172}</definedName>
    <definedName name="kar" localSheetId="3">{0.1;0;0.382758620689655;0;0;0;0.258620689655172;0;0.258620689655172}</definedName>
    <definedName name="kar" localSheetId="4">{0.1;0;0.382758620689655;0;0;0;0.258620689655172;0;0.258620689655172}</definedName>
    <definedName name="kar">{0.1;0;0.382758620689655;0;0;0;0.258620689655172;0;0.258620689655172}</definedName>
    <definedName name="kb">'[2]Продажи реальные и прогноз 20 л'!$G$47</definedName>
    <definedName name="KBC">#REF!</definedName>
    <definedName name="KEGMHR01">#REF!</definedName>
    <definedName name="KEGMHRLE">#REF!</definedName>
    <definedName name="KEGVOL01">#REF!</definedName>
    <definedName name="KEGVOLLE">#REF!</definedName>
    <definedName name="kl">'[7]0_33'!$G$43</definedName>
    <definedName name="KPMG">[10]Sheet1!#REF!</definedName>
    <definedName name="kurs">#REF!</definedName>
    <definedName name="L_STEEL">[16]СТАЛЬ!$I$7:$I$132</definedName>
    <definedName name="Labor_Rate">[27]Constants!$B$31</definedName>
    <definedName name="LB">[4]DailySch!#REF!</definedName>
    <definedName name="LBO">#REF!</definedName>
    <definedName name="LBOIPOExit1">'[11]LBO Model'!#REF!</definedName>
    <definedName name="LBOIPOExit2">'[11]LBO Model'!#REF!</definedName>
    <definedName name="LBOMinCash">#REF!</definedName>
    <definedName name="LBOSaleExit1">'[11]LBO Model'!#REF!</definedName>
    <definedName name="LBOSaleExit2">'[11]LBO Model'!#REF!</definedName>
    <definedName name="lkl" localSheetId="1">'Долгосрочные параметры'!lkl</definedName>
    <definedName name="lkl" localSheetId="2">'Полезный отпуск тепл. энергии'!lkl</definedName>
    <definedName name="lkl" localSheetId="3">'Полезный отпуск теплоносителя'!lkl</definedName>
    <definedName name="lkl" localSheetId="4">'Смета расходов'!lkl</definedName>
    <definedName name="lkl">[0]!lkl</definedName>
    <definedName name="LME">#REF!</definedName>
    <definedName name="LME_alloys">#REF!</definedName>
    <definedName name="LOG">#REF!</definedName>
    <definedName name="LookUpRange">#REF!</definedName>
    <definedName name="material">#REF!</definedName>
    <definedName name="Minimum_Cash">#REF!</definedName>
    <definedName name="Misc_Adder">[27]Constants!$B$24</definedName>
    <definedName name="Mnth">'[28]Brew rub'!#REF!</definedName>
    <definedName name="month">'[28]Brew rub'!#REF!</definedName>
    <definedName name="MR_STEEL">[16]СТАЛЬ!$D$7:$D$132</definedName>
    <definedName name="naa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>#REF!</definedName>
    <definedName name="nakFrom">#REF!</definedName>
    <definedName name="nakl">#REF!</definedName>
    <definedName name="nakl_r">#REF!</definedName>
    <definedName name="nakl_r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etDebt">#REF!</definedName>
    <definedName name="new" localSheetId="1">{0.1;0;0.45;0;0;0;0;0;0.45}</definedName>
    <definedName name="new" localSheetId="2">{0.1;0;0.45;0;0;0;0;0;0.45}</definedName>
    <definedName name="new" localSheetId="3">{0.1;0;0.45;0;0;0;0;0;0.45}</definedName>
    <definedName name="new" localSheetId="4">{0.1;0;0.45;0;0;0;0;0;0.45}</definedName>
    <definedName name="new">{0.1;0;0.45;0;0;0;0;0;0.45}</definedName>
    <definedName name="Ni">[5]январь!$D$36</definedName>
    <definedName name="Ni_тонн">[5]январь!$B$36</definedName>
    <definedName name="Note_a">#REF!</definedName>
    <definedName name="nwabc">'[29]4. NWABC'!$H$3:$J$154</definedName>
    <definedName name="Ob">#REF!</definedName>
    <definedName name="obs">#REF!</definedName>
    <definedName name="old" localSheetId="1">{0.1;0;0.382758620689655;0;0;0;0.258620689655172;0;0.258620689655172}</definedName>
    <definedName name="old" localSheetId="2">{0.1;0;0.382758620689655;0;0;0;0.258620689655172;0;0.258620689655172}</definedName>
    <definedName name="old" localSheetId="3">{0.1;0;0.382758620689655;0;0;0;0.258620689655172;0;0.258620689655172}</definedName>
    <definedName name="old" localSheetId="4">{0.1;0;0.382758620689655;0;0;0;0.258620689655172;0;0.258620689655172}</definedName>
    <definedName name="old">{0.1;0;0.382758620689655;0;0;0;0.258620689655172;0;0.258620689655172}</definedName>
    <definedName name="OLE_LINK1">#REF!</definedName>
    <definedName name="oo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plata">#REF!</definedName>
    <definedName name="Option_Proceeds">#REF!</definedName>
    <definedName name="OptionHide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ther_inc">#REF!</definedName>
    <definedName name="OTHERCountry">#REF!</definedName>
    <definedName name="OTHERExercise">#REF!</definedName>
    <definedName name="OTHERPlant">#REF!</definedName>
    <definedName name="OTHERPlantNo">#REF!</definedName>
    <definedName name="OtherProducts">[20]Others!#REF!</definedName>
    <definedName name="output_year">#REF!</definedName>
    <definedName name="overheads">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'[11]LBO Model'!#REF!</definedName>
    <definedName name="p_LBO_IPOreturncalcB">'[11]LBO Model'!#REF!</definedName>
    <definedName name="p_LBO_IPOreturncalcC">'[11]LBO Model'!#REF!</definedName>
    <definedName name="p_LBO_IS">#REF!</definedName>
    <definedName name="p_LBO_Operating">#REF!</definedName>
    <definedName name="p_LBO_returncalc">'[11]LBO Model'!#REF!</definedName>
    <definedName name="p_LBO_returncalcb">'[11]LBO Model'!#REF!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ACK">#REF!</definedName>
    <definedName name="PAGE1">#REF!</definedName>
    <definedName name="PAGE2">[9]LDE!#REF!</definedName>
    <definedName name="PAGE3">[9]LDE!#REF!</definedName>
    <definedName name="PAGE5">[9]LDE!#REF!</definedName>
    <definedName name="PBC">#REF!</definedName>
    <definedName name="Period_3">#REF!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t">#REF!</definedName>
    <definedName name="PlantNo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int">#REF!</definedName>
    <definedName name="pparffff" localSheetId="1">{0;0;0;0;1;#N/A;0.75;0.75;0.58;0.92;2;FALSE;FALSE;FALSE;FALSE;FALSE;#N/A;1;100;#N/A;#N/A;"";"&amp;L&amp;""Arial,Italic""&amp;8&amp;F Page &amp;P of &amp;N &amp;D &amp;T "}</definedName>
    <definedName name="pparffff" localSheetId="2">{0;0;0;0;1;#N/A;0.75;0.75;0.58;0.92;2;FALSE;FALSE;FALSE;FALSE;FALSE;#N/A;1;100;#N/A;#N/A;"";"&amp;L&amp;""Arial,Italic""&amp;8&amp;F Page &amp;P of &amp;N &amp;D &amp;T "}</definedName>
    <definedName name="pparffff" localSheetId="3">{0;0;0;0;1;#N/A;0.75;0.75;0.58;0.92;2;FALSE;FALSE;FALSE;FALSE;FALSE;#N/A;1;100;#N/A;#N/A;"";"&amp;L&amp;""Arial,Italic""&amp;8&amp;F Page &amp;P of &amp;N &amp;D &amp;T "}</definedName>
    <definedName name="pparffff" localSheetId="4">{0;0;0;0;1;#N/A;0.75;0.75;0.58;0.92;2;FALSE;FALSE;FALSE;FALSE;FALSE;#N/A;1;100;#N/A;#N/A;"";"&amp;L&amp;""Arial,Italic""&amp;8&amp;F Page &amp;P of &amp;N &amp;D &amp;T "}</definedName>
    <definedName name="pparffff">{0;0;0;0;1;#N/A;0.75;0.75;0.58;0.92;2;FALSE;FALSE;FALSE;FALSE;FALSE;#N/A;1;100;#N/A;#N/A;"";"&amp;L&amp;""Arial,Italic""&amp;8&amp;F Page &amp;P of &amp;N &amp;D &amp;T "}</definedName>
    <definedName name="PrecedentAnalysis">#REF!</definedName>
    <definedName name="PreferredHide">#REF!</definedName>
    <definedName name="priApplication1">#REF!</definedName>
    <definedName name="priApplication2">#REF!</definedName>
    <definedName name="PRICE">[9]LDE!#REF!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_MI">#REF!</definedName>
    <definedName name="priNumber">#REF!</definedName>
    <definedName name="priOrgn">#REF!</definedName>
    <definedName name="PriorYr">#REF!</definedName>
    <definedName name="priPayer">#REF!</definedName>
    <definedName name="priSubject1">#REF!</definedName>
    <definedName name="priSubject2">#REF!</definedName>
    <definedName name="priSum">#REF!</definedName>
    <definedName name="Private">#REF!</definedName>
    <definedName name="priWSum1">#REF!</definedName>
    <definedName name="priWSum2">#REF!</definedName>
    <definedName name="priWSumC">#REF!</definedName>
    <definedName name="PROD">#REF!</definedName>
    <definedName name="Proj_costs">#REF!</definedName>
    <definedName name="projecftions" localSheetId="1">{0;0;0;0;1;#N/A;0.75;0.75;0.58;0.92;2;FALSE;FALSE;FALSE;FALSE;FALSE;#N/A;1;100;#N/A;#N/A;"";"&amp;L&amp;""Arial,Italic""&amp;8&amp;F Page &amp;P of &amp;N &amp;D &amp;T "}</definedName>
    <definedName name="projecftions" localSheetId="2">{0;0;0;0;1;#N/A;0.75;0.75;0.58;0.92;2;FALSE;FALSE;FALSE;FALSE;FALSE;#N/A;1;100;#N/A;#N/A;"";"&amp;L&amp;""Arial,Italic""&amp;8&amp;F Page &amp;P of &amp;N &amp;D &amp;T "}</definedName>
    <definedName name="projecftions" localSheetId="3">{0;0;0;0;1;#N/A;0.75;0.75;0.58;0.92;2;FALSE;FALSE;FALSE;FALSE;FALSE;#N/A;1;100;#N/A;#N/A;"";"&amp;L&amp;""Arial,Italic""&amp;8&amp;F Page &amp;P of &amp;N &amp;D &amp;T "}</definedName>
    <definedName name="projecftions" localSheetId="4">{0;0;0;0;1;#N/A;0.75;0.75;0.58;0.92;2;FALSE;FALSE;FALSE;FALSE;FALSE;#N/A;1;100;#N/A;#N/A;"";"&amp;L&amp;""Arial,Italic""&amp;8&amp;F Page &amp;P of &amp;N &amp;D &amp;T "}</definedName>
    <definedName name="projecftions">{0;0;0;0;1;#N/A;0.75;0.75;0.58;0.92;2;FALSE;FALSE;FALSE;FALSE;FALSE;#N/A;1;100;#N/A;#N/A;"";"&amp;L&amp;""Arial,Italic""&amp;8&amp;F Page &amp;P of &amp;N &amp;D &amp;T "}</definedName>
    <definedName name="project" localSheetId="1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 localSheetId="2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 localSheetId="3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 localSheetId="4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>#REF!</definedName>
    <definedName name="PrUSbs95">[10]Sheet1!#REF!</definedName>
    <definedName name="q">[24]П1.12.!#REF!</definedName>
    <definedName name="qq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>#REF!</definedName>
    <definedName name="r_printfunction">#REF!</definedName>
    <definedName name="R_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WMAT01">#REF!</definedName>
    <definedName name="RAWMATLE">#REF!</definedName>
    <definedName name="Real_OptClick" localSheetId="1">'Долгосрочные параметры'!Real_OptClick</definedName>
    <definedName name="Real_OptClick" localSheetId="2">'Полезный отпуск тепл. энергии'!Real_OptClick</definedName>
    <definedName name="Real_OptClick" localSheetId="3">'Полезный отпуск теплоносителя'!Real_OptClick</definedName>
    <definedName name="Real_OptClick" localSheetId="4">'Смета расходов'!Real_OptClick</definedName>
    <definedName name="Real_OptClick">[0]!Real_OptClick</definedName>
    <definedName name="REAL_RATE">#REF!</definedName>
    <definedName name="reeeee" localSheetId="1">{0;0;0;0;1;#N/A;0.354330708661417;0.354330708661417;0.590551181102362;0.590551181102362;2;TRUE;FALSE;FALSE;FALSE;FALSE;#N/A;1;#N/A;1;1;"";""}</definedName>
    <definedName name="reeeee" localSheetId="2">{0;0;0;0;1;#N/A;0.354330708661417;0.354330708661417;0.590551181102362;0.590551181102362;2;TRUE;FALSE;FALSE;FALSE;FALSE;#N/A;1;#N/A;1;1;"";""}</definedName>
    <definedName name="reeeee" localSheetId="3">{0;0;0;0;1;#N/A;0.354330708661417;0.354330708661417;0.590551181102362;0.590551181102362;2;TRUE;FALSE;FALSE;FALSE;FALSE;#N/A;1;#N/A;1;1;"";""}</definedName>
    <definedName name="reeeee" localSheetId="4">{0;0;0;0;1;#N/A;0.354330708661417;0.354330708661417;0.590551181102362;0.590551181102362;2;TRUE;FALSE;FALSE;FALSE;FALSE;#N/A;1;#N/A;1;1;"";""}</definedName>
    <definedName name="reeeee">{0;0;0;0;1;#N/A;0.354330708661417;0.354330708661417;0.590551181102362;0.590551181102362;2;TRUE;FALSE;FALSE;FALSE;FALSE;#N/A;1;#N/A;1;1;"";""}</definedName>
    <definedName name="Revolver_Interest">#REF!</definedName>
    <definedName name="RevSens">#REF!</definedName>
    <definedName name="rheox">[31]Cover!#REF!</definedName>
    <definedName name="rpptwyw" localSheetId="1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 localSheetId="2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 localSheetId="3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 localSheetId="4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>[32]DB2002!#REF!</definedName>
    <definedName name="RubleDollar">'[33]Данные для расчета'!$B$18</definedName>
    <definedName name="s" localSheetId="1">{0.1;0;0.382758620689655;0;0;0;0.258620689655172;0;0.258620689655172}</definedName>
    <definedName name="s" localSheetId="2">{0.1;0;0.382758620689655;0;0;0;0.258620689655172;0;0.258620689655172}</definedName>
    <definedName name="s" localSheetId="3">{0.1;0;0.382758620689655;0;0;0;0.258620689655172;0;0.258620689655172}</definedName>
    <definedName name="s" localSheetId="4">{0.1;0;0.382758620689655;0;0;0;0.258620689655172;0;0.258620689655172}</definedName>
    <definedName name="s">{0.1;0;0.382758620689655;0;0;0;0.258620689655172;0;0.258620689655172}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">#REF!</definedName>
    <definedName name="sales_elliott">#REF!</definedName>
    <definedName name="sales_europe">#REF!</definedName>
    <definedName name="sales_hss">#REF!</definedName>
    <definedName name="sales_na">#REF!</definedName>
    <definedName name="sales_tex">#REF!</definedName>
    <definedName name="samara">#REF!</definedName>
    <definedName name="sas" localSheetId="1">{0.1;0;0.382758620689655;0;0;0;0.258620689655172;0;0.258620689655172}</definedName>
    <definedName name="sas" localSheetId="2">{0.1;0;0.382758620689655;0;0;0;0.258620689655172;0;0.258620689655172}</definedName>
    <definedName name="sas" localSheetId="3">{0.1;0;0.382758620689655;0;0;0;0.258620689655172;0;0.258620689655172}</definedName>
    <definedName name="sas" localSheetId="4">{0.1;0;0.382758620689655;0;0;0;0.258620689655172;0;0.258620689655172}</definedName>
    <definedName name="sas">{0.1;0;0.382758620689655;0;0;0;0.258620689655172;0;0.258620689655172}</definedName>
    <definedName name="SBC">#REF!</definedName>
    <definedName name="sd" localSheetId="1">{0.1;0;0.382758620689655;0;0;0;0.258620689655172;0;0.258620689655172}</definedName>
    <definedName name="sd" localSheetId="2">{0.1;0;0.382758620689655;0;0;0;0.258620689655172;0;0.258620689655172}</definedName>
    <definedName name="sd" localSheetId="3">{0.1;0;0.382758620689655;0;0;0;0.258620689655172;0;0.258620689655172}</definedName>
    <definedName name="sd" localSheetId="4">{0.1;0;0.382758620689655;0;0;0;0.258620689655172;0;0.258620689655172}</definedName>
    <definedName name="sd">{0.1;0;0.382758620689655;0;0;0;0.258620689655172;0;0.258620689655172}</definedName>
    <definedName name="SDC">'[1]Database (RUR)Mar YTD'!#REF!</definedName>
    <definedName name="SFU_Drops_to_be_installed">[27]NIUs!$A$12:$IV$12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iCa">[5]январь!$D$41</definedName>
    <definedName name="SiCa_пр">[5]январь!$D$42</definedName>
    <definedName name="SiCa_пр_т">[5]январь!$B$42</definedName>
    <definedName name="SiCa_тонн">[5]январь!$B$41</definedName>
    <definedName name="SiCa_цена">#REF!</definedName>
    <definedName name="SiCaV">[5]январь!$D$34</definedName>
    <definedName name="SiCaV_тонн">[5]январь!$B$34</definedName>
    <definedName name="Simple" localSheetId="1">{0.1;0;0.382758620689655;0;0;0;0.258620689655172;0;0.258620689655172}</definedName>
    <definedName name="Simple" localSheetId="2">{0.1;0;0.382758620689655;0;0;0;0.258620689655172;0;0.258620689655172}</definedName>
    <definedName name="Simple" localSheetId="3">{0.1;0;0.382758620689655;0;0;0;0.258620689655172;0;0.258620689655172}</definedName>
    <definedName name="Simple" localSheetId="4">{0.1;0;0.382758620689655;0;0;0;0.258620689655172;0;0.258620689655172}</definedName>
    <definedName name="Simple">{0.1;0;0.382758620689655;0;0;0;0.258620689655172;0;0.258620689655172}</definedName>
    <definedName name="SLTax">#REF!</definedName>
    <definedName name="ss" localSheetId="1">{0.1;0;0.382758620689655;0;0;0;0.258620689655172;0;0.258620689655172}</definedName>
    <definedName name="ss" localSheetId="2">{0.1;0;0.382758620689655;0;0;0;0.258620689655172;0;0.258620689655172}</definedName>
    <definedName name="ss" localSheetId="3">{0.1;0;0.382758620689655;0;0;0;0.258620689655172;0;0.258620689655172}</definedName>
    <definedName name="ss" localSheetId="4">{0.1;0;0.382758620689655;0;0;0;0.258620689655172;0;0.258620689655172}</definedName>
    <definedName name="ss">{0.1;0;0.382758620689655;0;0;0;0.258620689655172;0;0.258620689655172}</definedName>
    <definedName name="staff_costs">#REF!</definedName>
    <definedName name="STEEL">[35]Сталь!$G$7:$G$132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UB">[9]LDE!#REF!</definedName>
    <definedName name="t_year">#REF!</definedName>
    <definedName name="tax">#REF!</definedName>
    <definedName name="Tax_Amortization">#REF!</definedName>
    <definedName name="Thiabendazole">[20]Thiabendazole!#REF!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ade_pay">#REF!</definedName>
    <definedName name="trade_rec">#REF!</definedName>
    <definedName name="tt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SAAdjUSYTD">'[36]Data USA Adj US$'!$A$134:$FF$256</definedName>
    <definedName name="USACdnMonth">'[37]Data USA Cdn$'!$A$8:$FF$130</definedName>
    <definedName name="USACdnYTD">'[37]Data USA Cdn$'!$A$134:$FF$256</definedName>
    <definedName name="USAUSMonth">'[37]Data USA US$'!$A$8:$FF$130</definedName>
    <definedName name="USAUSYTD">'[37]Data USA US$'!$A$134:$FF$256</definedName>
    <definedName name="USD">32</definedName>
    <definedName name="USD_RUR_RATE">#REF!</definedName>
    <definedName name="USDконец">#REF!</definedName>
    <definedName name="USDначало">#REF!</definedName>
    <definedName name="UsrPd">#REF!</definedName>
    <definedName name="UsrYr">#REF!</definedName>
    <definedName name="uu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v">[38]кварталы!#REF!</definedName>
    <definedName name="Val_OptClick" localSheetId="1">'Долгосрочные параметры'!Val_OptClick</definedName>
    <definedName name="Val_OptClick" localSheetId="2">'Полезный отпуск тепл. энергии'!Val_OptClick</definedName>
    <definedName name="Val_OptClick" localSheetId="3">'Полезный отпуск теплоносителя'!Val_OptClick</definedName>
    <definedName name="Val_OptClick" localSheetId="4">'Смета расходов'!Val_OptClick</definedName>
    <definedName name="Val_OptClick">[0]!Val_OptClick</definedName>
    <definedName name="ValuationSummary">#REF!</definedName>
    <definedName name="ValuationYear">#REF!</definedName>
    <definedName name="VBC">#REF!</definedName>
    <definedName name="WHSEMHR01">#REF!</definedName>
    <definedName name="WHSEMHRLE">#REF!</definedName>
    <definedName name="WHSEVOL01">#REF!</definedName>
    <definedName name="WHSEVOLLE">#REF!</definedName>
    <definedName name="WiP">#REF!</definedName>
    <definedName name="WIPMargin">#REF!</definedName>
    <definedName name="wrn.ALL." localSheetId="1" hidden="1">{#N/A,#N/A,FALSE,"DCF";#N/A,#N/A,FALSE,"WACC";#N/A,#N/A,FALSE,"Sales_EBIT";#N/A,#N/A,FALSE,"Capex_Depreciation";#N/A,#N/A,FALSE,"WC";#N/A,#N/A,FALSE,"Interest";#N/A,#N/A,FALSE,"Assumptions"}</definedName>
    <definedName name="wrn.ALL." localSheetId="2" hidden="1">{#N/A,#N/A,FALSE,"DCF";#N/A,#N/A,FALSE,"WACC";#N/A,#N/A,FALSE,"Sales_EBIT";#N/A,#N/A,FALSE,"Capex_Depreciation";#N/A,#N/A,FALSE,"WC";#N/A,#N/A,FALSE,"Interest";#N/A,#N/A,FALSE,"Assumptions"}</definedName>
    <definedName name="wrn.ALL." localSheetId="3" hidden="1">{#N/A,#N/A,FALSE,"DCF";#N/A,#N/A,FALSE,"WACC";#N/A,#N/A,FALSE,"Sales_EBIT";#N/A,#N/A,FALSE,"Capex_Depreciation";#N/A,#N/A,FALSE,"WC";#N/A,#N/A,FALSE,"Interest";#N/A,#N/A,FALSE,"Assumptions"}</definedName>
    <definedName name="wrn.ALL." localSheetId="4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2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3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4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апрель.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localSheetId="1" hidden="1">{#N/A,#N/A,TRUE,"Лист2"}</definedName>
    <definedName name="wrn.ку." localSheetId="2" hidden="1">{#N/A,#N/A,TRUE,"Лист2"}</definedName>
    <definedName name="wrn.ку." localSheetId="3" hidden="1">{#N/A,#N/A,TRUE,"Лист2"}</definedName>
    <definedName name="wrn.ку." localSheetId="4" hidden="1">{#N/A,#N/A,TRUE,"Лист2"}</definedName>
    <definedName name="wrn.ку." hidden="1">{#N/A,#N/A,TRUE,"Лист2"}</definedName>
    <definedName name="wrn.Модель._.Интенсивника.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4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localSheetId="1" hidden="1">{"Страница 1",#N/A,FALSE,"Модель Интенсивника";"Страница 3",#N/A,FALSE,"Модель Интенсивника"}</definedName>
    <definedName name="wrn.Модель._.Интенсивника._.стр._.1._.и._.3." localSheetId="2" hidden="1">{"Страница 1",#N/A,FALSE,"Модель Интенсивника";"Страница 3",#N/A,FALSE,"Модель Интенсивника"}</definedName>
    <definedName name="wrn.Модель._.Интенсивника._.стр._.1._.и._.3." localSheetId="3" hidden="1">{"Страница 1",#N/A,FALSE,"Модель Интенсивника";"Страница 3",#N/A,FALSE,"Модель Интенсивника"}</definedName>
    <definedName name="wrn.Модель._.Интенсивника._.стр._.1._.и._.3." localSheetId="4" hidden="1">{"Страница 1",#N/A,FALSE,"Модель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localSheetId="1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2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3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4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oz_r">#REF!</definedName>
    <definedName name="Year">#REF!</definedName>
    <definedName name="y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а">[38]полугодие!$AB$1</definedName>
    <definedName name="а_пять">[39]план!$X$1</definedName>
    <definedName name="а1">[38]полугодие!$AF$1</definedName>
    <definedName name="а14">[38]Вып.П.П.!$C$24</definedName>
    <definedName name="а15">[38]Вып.П.П.!$C$25</definedName>
    <definedName name="аа1">[38]База!$A$3:$IV$3</definedName>
    <definedName name="аа3">[38]База!$A$5:$IV$5</definedName>
    <definedName name="аа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ав" localSheetId="1" hidden="1">{"Страница 1",#N/A,FALSE,"Модель Интенсивника";"Страница 3",#N/A,FALSE,"Модель Интенсивника"}</definedName>
    <definedName name="авыав" localSheetId="2" hidden="1">{"Страница 1",#N/A,FALSE,"Модель Интенсивника";"Страница 3",#N/A,FALSE,"Модель Интенсивника"}</definedName>
    <definedName name="авыав" localSheetId="3" hidden="1">{"Страница 1",#N/A,FALSE,"Модель Интенсивника";"Страница 3",#N/A,FALSE,"Модель Интенсивника"}</definedName>
    <definedName name="авыав" localSheetId="4" hidden="1">{"Страница 1",#N/A,FALSE,"Модель Интенсивника";"Страница 3",#N/A,FALSE,"Модель Интенсивника"}</definedName>
    <definedName name="авыав" hidden="1">{"Страница 1",#N/A,FALSE,"Модель Интенсивника";"Страница 3",#N/A,FALSE,"Модель Интенсивника"}</definedName>
    <definedName name="авып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[5]январь!$B$57</definedName>
    <definedName name="амортизация">[5]январь!$D$77</definedName>
    <definedName name="анализ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>#REF!</definedName>
    <definedName name="анблоки">[40]заявка_на_произ!$A$115:$IV$115</definedName>
    <definedName name="анблоки_вн">#REF!</definedName>
    <definedName name="анблоки_ВСЕГО">#REF!</definedName>
    <definedName name="анблоки_РА">#REF!</definedName>
    <definedName name="аоаонеао">#REF!</definedName>
    <definedName name="апрель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трвпеоньшьветроек6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ым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'[41]цены цехов'!$D$30</definedName>
    <definedName name="Арендая_плата">#REF!</definedName>
    <definedName name="АТП">[39]план!$G$2044</definedName>
    <definedName name="б" localSheetId="1">'Долгосрочные параметры'!б</definedName>
    <definedName name="б" localSheetId="2">'Полезный отпуск тепл. энергии'!б</definedName>
    <definedName name="б" localSheetId="3">'Полезный отпуск теплоносителя'!б</definedName>
    <definedName name="б" localSheetId="4">'Смета расходов'!б</definedName>
    <definedName name="б">[0]!б</definedName>
    <definedName name="ба">[38]База!$A$1:$IV$40</definedName>
    <definedName name="база">#REF!</definedName>
    <definedName name="база_2">#REF!</definedName>
    <definedName name="_xlnm.Database">#REF!</definedName>
    <definedName name="база1">#REF!</definedName>
    <definedName name="база2">#REF!</definedName>
    <definedName name="база3">#REF!</definedName>
    <definedName name="Бакал">[5]январь!$D$22</definedName>
    <definedName name="Бакал._тонн">[5]январь!$B$22</definedName>
    <definedName name="Бакал._ЦЕНА">[5]январь!$C$22</definedName>
    <definedName name="БА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[42]Баланс!$A$1:$IV$705</definedName>
    <definedName name="балансовая">#REF!</definedName>
    <definedName name="ббб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ой_огнеуп">[43]производство!$B$64</definedName>
    <definedName name="БП1">'[17]Balance Sh+Indices'!#REF!</definedName>
    <definedName name="бтаб">[38]База!$B$3:$HO$39</definedName>
    <definedName name="Бюджет_ОАО__СУАЛ">#REF!</definedName>
    <definedName name="в" localSheetId="1">'Долгосрочные параметры'!в</definedName>
    <definedName name="в" localSheetId="2">'Полезный отпуск тепл. энергии'!в</definedName>
    <definedName name="в" localSheetId="3">'Полезный отпуск теплоносителя'!в</definedName>
    <definedName name="в" localSheetId="4">'Смета расходов'!в</definedName>
    <definedName name="в">[0]!в</definedName>
    <definedName name="в23ё" localSheetId="1">'Долгосрочные параметры'!в23ё</definedName>
    <definedName name="в23ё" localSheetId="2">'Полезный отпуск тепл. энергии'!в23ё</definedName>
    <definedName name="в23ё" localSheetId="3">'Полезный отпуск теплоносителя'!в23ё</definedName>
    <definedName name="в23ё" localSheetId="4">'Смета расходов'!в23ё</definedName>
    <definedName name="в23ё">[0]!в23ё</definedName>
    <definedName name="В779">#REF!</definedName>
    <definedName name="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>'[17]Balance Sh+Indices'!#REF!</definedName>
    <definedName name="ванадий_колич">[39]план!$C$42</definedName>
    <definedName name="ванадий_приход">[39]план!$G$42</definedName>
    <definedName name="вапк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аап" localSheetId="1">{0.1;0;0.382758620689655;0;0;0;0.258620689655172;0;0.258620689655172}</definedName>
    <definedName name="вваап" localSheetId="2">{0.1;0;0.382758620689655;0;0;0;0.258620689655172;0;0.258620689655172}</definedName>
    <definedName name="вваап" localSheetId="3">{0.1;0;0.382758620689655;0;0;0;0.258620689655172;0;0.258620689655172}</definedName>
    <definedName name="вваап" localSheetId="4">{0.1;0;0.382758620689655;0;0;0;0.258620689655172;0;0.258620689655172}</definedName>
    <definedName name="вваап">{0.1;0;0.382758620689655;0;0;0;0.258620689655172;0;0.258620689655172}</definedName>
    <definedName name="вв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[5]январь!$D$18</definedName>
    <definedName name="ВГОК_тонн">[5]январь!$B$18</definedName>
    <definedName name="внепроиз_расходы">[5]январь!$D$83</definedName>
    <definedName name="вода">'[41]цены цехов'!$D$5</definedName>
    <definedName name="вода_НТМК">'[41]цены цехов'!$D$10</definedName>
    <definedName name="вода_обор.">'[41]цены цехов'!$D$17</definedName>
    <definedName name="вода_свежая">'[41]цены цехов'!$D$16</definedName>
    <definedName name="водоотлив_Магн.">'[41]цены цехов'!$D$35</definedName>
    <definedName name="возвраты">[5]январь!$D$84</definedName>
    <definedName name="восемь">[44]январь!$B$32</definedName>
    <definedName name="ВР1">'[17]Balance Sh+Indices'!#REF!</definedName>
    <definedName name="ВРО1">'[17]Balance Sh+Indices'!#REF!</definedName>
    <definedName name="ВРУ_цена">[5]январь!$C$18</definedName>
    <definedName name="всад">[38]Вып.П.П.!$C$25</definedName>
    <definedName name="вск_вн">#REF!</definedName>
    <definedName name="вск_ВСЕГО">#REF!</definedName>
    <definedName name="вспомог">[5]январь!$D$66</definedName>
    <definedName name="второй">#REF!</definedName>
    <definedName name="выв">#REF!</definedName>
    <definedName name="вы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 localSheetId="1">'Долгосрочные параметры'!Г</definedName>
    <definedName name="Г" localSheetId="2">'Полезный отпуск тепл. энергии'!Г</definedName>
    <definedName name="Г" localSheetId="3">'Полезный отпуск теплоносителя'!Г</definedName>
    <definedName name="Г" localSheetId="4">'Смета расходов'!Г</definedName>
    <definedName name="Г">[0]!Г</definedName>
    <definedName name="газ">[39]план!$G$2474</definedName>
    <definedName name="газ_кокс">#REF!</definedName>
    <definedName name="газ_тонн">[5]январь!$B$71</definedName>
    <definedName name="газ_цена">[5]январь!$C$71</definedName>
    <definedName name="ГБРУ">[5]январь!$D$17</definedName>
    <definedName name="ГБРУ_тонн">[5]январь!$B$17</definedName>
    <definedName name="ГБРУ_цена">[5]январь!$C$17</definedName>
    <definedName name="генпла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>#REF!</definedName>
    <definedName name="глинозем._шлак">#REF!</definedName>
    <definedName name="гн" localSheetId="1">'Долгосрочные параметры'!гн</definedName>
    <definedName name="гн" localSheetId="2">'Полезный отпуск тепл. энергии'!гн</definedName>
    <definedName name="гн" localSheetId="3">'Полезный отпуск теплоносителя'!гн</definedName>
    <definedName name="гн" localSheetId="4">'Смета расходов'!гн</definedName>
    <definedName name="гн">[0]!гн</definedName>
    <definedName name="ГОД" localSheetId="1">'Долгосрочные параметры'!ГОД</definedName>
    <definedName name="ГОД" localSheetId="2">'Полезный отпуск тепл. энергии'!ГОД</definedName>
    <definedName name="ГОД" localSheetId="3">'Полезный отпуск теплоносителя'!ГОД</definedName>
    <definedName name="ГОД" localSheetId="4">'Смета расходов'!ГОД</definedName>
    <definedName name="ГОД">[0]!ГОД</definedName>
    <definedName name="Гольц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узопер_ПЖТ">'[41]цены цехов'!$D$29</definedName>
    <definedName name="группировка">#REF!</definedName>
    <definedName name="ГСС">[39]план!$G$1896</definedName>
    <definedName name="ГФГ">'[41]цены цехов'!$D$52</definedName>
    <definedName name="д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>#REF!</definedName>
    <definedName name="да2">#REF!</definedName>
    <definedName name="да3">#REF!</definedName>
    <definedName name="дар">[38]Вып.П.П.!$D$2</definedName>
    <definedName name="дар1">#REF!</definedName>
    <definedName name="дат">#REF!</definedName>
    <definedName name="дата_1">[38]Вып.П.П.!$D$2</definedName>
    <definedName name="дата_11">[38]Вып.П.П.!$D$7</definedName>
    <definedName name="дата_111">[38]Вып.П.П.!$D$2</definedName>
    <definedName name="дата_2">[38]Вып.П.П.!$E$1</definedName>
    <definedName name="дата_2_2">#REF!</definedName>
    <definedName name="дата_2_2_">#REF!</definedName>
    <definedName name="дата_3">[38]Вып.П.П.!$F$1</definedName>
    <definedName name="дата_4">#REF!</definedName>
    <definedName name="дата_5">#REF!</definedName>
    <definedName name="дата_г">#REF!</definedName>
    <definedName name="дата_гг">#REF!</definedName>
    <definedName name="дата_м">[38]кварталы!#REF!</definedName>
    <definedName name="дата_с">#REF!</definedName>
    <definedName name="дата_с_2">#REF!</definedName>
    <definedName name="дата_спрг">#REF!</definedName>
    <definedName name="дата_сс">#REF!</definedName>
    <definedName name="дата_фев">[38]кварталы!#REF!</definedName>
    <definedName name="дата_янв">[38]кварталы!#REF!</definedName>
    <definedName name="дата_январь">[38]кварталы!#REF!</definedName>
    <definedName name="дата01">#REF!</definedName>
    <definedName name="дата02">#REF!</definedName>
    <definedName name="дата03">#REF!</definedName>
    <definedName name="дата04">#REF!</definedName>
    <definedName name="дата05">#REF!</definedName>
    <definedName name="дата06">#REF!</definedName>
    <definedName name="дата07">#REF!</definedName>
    <definedName name="дата08">#REF!</definedName>
    <definedName name="дата09">#REF!</definedName>
    <definedName name="дата1">[45]сводная!#REF!</definedName>
    <definedName name="дата10">#REF!</definedName>
    <definedName name="дата11">#REF!</definedName>
    <definedName name="дата12">#REF!</definedName>
    <definedName name="дата13">#REF!</definedName>
    <definedName name="дата14">#REF!</definedName>
    <definedName name="дата15">#REF!</definedName>
    <definedName name="дата16">#REF!</definedName>
    <definedName name="дата17">#REF!</definedName>
    <definedName name="дата18">#REF!</definedName>
    <definedName name="дата19">#REF!</definedName>
    <definedName name="дата2">[45]сводная!#REF!</definedName>
    <definedName name="дата20">#REF!</definedName>
    <definedName name="дата21">#REF!</definedName>
    <definedName name="дата22">#REF!</definedName>
    <definedName name="дата3">#REF!</definedName>
    <definedName name="дач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[44]январь!$B$39</definedName>
    <definedName name="два">'[46]Фин план'!#REF!</definedName>
    <definedName name="двен">[44]январь!$D$37</definedName>
    <definedName name="ддд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[44]январь!$B$40</definedName>
    <definedName name="ДЕБИТ_кон">#REF!</definedName>
    <definedName name="ДЕБИТ_нач">#REF!</definedName>
    <definedName name="девять">[44]январь!$D$31</definedName>
    <definedName name="дес">[44]январь!$D$25</definedName>
    <definedName name="дл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>#REF!</definedName>
    <definedName name="дол">#REF!</definedName>
    <definedName name="дол_Россия">[39]план!$W$2</definedName>
    <definedName name="доллар">[39]план!$W$1</definedName>
    <definedName name="доллар_единный">28.5</definedName>
    <definedName name="Доллар_Единый">33.7</definedName>
    <definedName name="долом_тонн">[5]январь!$B$51</definedName>
    <definedName name="доломит">[5]январь!$D$51</definedName>
    <definedName name="ДохДолУч1">'[17]Balance Sh+Indices'!#REF!</definedName>
    <definedName name="ДохПрРеал1">'[17]Balance Sh+Indices'!#REF!</definedName>
    <definedName name="дочки">[5]январь!$D$80</definedName>
    <definedName name="дун.спек_т">[5]январь!$B$54</definedName>
    <definedName name="дунит">[5]январь!$D$54</definedName>
    <definedName name="дунит_об._тонн">#REF!</definedName>
    <definedName name="дунит_обож.">#REF!</definedName>
    <definedName name="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ро">[47]ФИНПЛАН!$A$6</definedName>
    <definedName name="ед_изм">#REF!</definedName>
    <definedName name="Ед1.">'[48]Balance Sheet'!#REF!</definedName>
    <definedName name="ее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ав_себ_7">[39]план!$L$7</definedName>
    <definedName name="_xlnm.Print_Titles" localSheetId="5">'Расчет тарифов'!$7:$8</definedName>
    <definedName name="запасы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[5]январь!$D$67</definedName>
    <definedName name="зарплата">[5]январь!$D$75</definedName>
    <definedName name="зат_7">[39]план!$E$7</definedName>
    <definedName name="за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[5]январь!$D$90</definedName>
    <definedName name="Зпл1">'[17]Balance Sh+Indices'!#REF!</definedName>
    <definedName name="и">[38]полугодие!$AR$1</definedName>
    <definedName name="и1">[38]полугодие!$AV$1</definedName>
    <definedName name="известняк">[5]январь!$D$50</definedName>
    <definedName name="известняк_тонн">[5]январь!$B$50</definedName>
    <definedName name="известь">[5]январь!$D$49</definedName>
    <definedName name="известь_тонн">[5]январь!$B$49</definedName>
    <definedName name="и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нт">'[17]Balance Sh+Indices'!#REF!</definedName>
    <definedName name="иря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>#REF!</definedName>
    <definedName name="итого_налоги">[5]январь!$D$87</definedName>
    <definedName name="ИТОГО_расчеты_по_заработной_плате">#REF!</definedName>
    <definedName name="итого_смета">[5]январь!$D$95</definedName>
    <definedName name="иу" localSheetId="1">'Долгосрочные параметры'!иу</definedName>
    <definedName name="иу" localSheetId="2">'Полезный отпуск тепл. энергии'!иу</definedName>
    <definedName name="иу" localSheetId="3">'Полезный отпуск теплоносителя'!иу</definedName>
    <definedName name="иу" localSheetId="4">'Смета расходов'!иу</definedName>
    <definedName name="иу">[0]!иу</definedName>
    <definedName name="й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" localSheetId="1">'Долгосрочные параметры'!йй</definedName>
    <definedName name="йй" localSheetId="2">'Полезный отпуск тепл. энергии'!йй</definedName>
    <definedName name="йй" localSheetId="3">'Полезный отпуск теплоносителя'!йй</definedName>
    <definedName name="йй" localSheetId="4">'Смета расходов'!йй</definedName>
    <definedName name="йй">[0]!йй</definedName>
    <definedName name="ййй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ц" localSheetId="1">'Долгосрочные параметры'!йц</definedName>
    <definedName name="йц" localSheetId="2">'Полезный отпуск тепл. энергии'!йц</definedName>
    <definedName name="йц" localSheetId="3">'Полезный отпуск теплоносителя'!йц</definedName>
    <definedName name="йц" localSheetId="4">'Смета расходов'!йц</definedName>
    <definedName name="йц">[0]!йц</definedName>
    <definedName name="йцу" localSheetId="1" hidden="1">{#N/A,#N/A,TRUE,"Лист2"}</definedName>
    <definedName name="йцу" localSheetId="2" hidden="1">{#N/A,#N/A,TRUE,"Лист2"}</definedName>
    <definedName name="йцу" localSheetId="3" hidden="1">{#N/A,#N/A,TRUE,"Лист2"}</definedName>
    <definedName name="йцу" localSheetId="4" hidden="1">{#N/A,#N/A,TRUE,"Лист2"}</definedName>
    <definedName name="йцу" hidden="1">{#N/A,#N/A,TRUE,"Лист2"}</definedName>
    <definedName name="к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 localSheetId="2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 localSheetId="3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 localSheetId="4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>#REF!</definedName>
    <definedName name="к_КУП_опл_мет">#REF!</definedName>
    <definedName name="к_КУП_опл_откл">#REF!</definedName>
    <definedName name="к_КУП_опл_проч">#REF!</definedName>
    <definedName name="капстр_ОГП">#REF!</definedName>
    <definedName name="карбамид">#REF!</definedName>
    <definedName name="КачГОК">#REF!</definedName>
    <definedName name="КГОК">[5]январь!$D$19</definedName>
    <definedName name="КГОК_окатыши">[5]январь!$D$20</definedName>
    <definedName name="КГОК_тонн">[5]январь!$B$19</definedName>
    <definedName name="КГОК_цена">[5]январь!$C$19</definedName>
    <definedName name="КДЦ">[39]план!$I$3019</definedName>
    <definedName name="КДЦ_реал">[39]план!$G$3019</definedName>
    <definedName name="ке" localSheetId="1">'Долгосрочные параметры'!ке</definedName>
    <definedName name="ке" localSheetId="2">'Полезный отпуск тепл. энергии'!ке</definedName>
    <definedName name="ке" localSheetId="3">'Полезный отпуск теплоносителя'!ке</definedName>
    <definedName name="ке" localSheetId="4">'Смета расходов'!ке</definedName>
    <definedName name="ке">[0]!ке</definedName>
    <definedName name="КИПиА">'[41]цены цехов'!$D$14</definedName>
    <definedName name="кк" localSheetId="1">'Долгосрочные параметры'!кк</definedName>
    <definedName name="кк" localSheetId="2">'Полезный отпуск тепл. энергии'!кк</definedName>
    <definedName name="кк" localSheetId="3">'Полезный отпуск теплоносителя'!кк</definedName>
    <definedName name="кк" localSheetId="4">'Смета расходов'!кк</definedName>
    <definedName name="кк">[0]!кк</definedName>
    <definedName name="кк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[39]план!$G$2360</definedName>
    <definedName name="КМЦ">[39]план!$G$3075</definedName>
    <definedName name="коды">[42]Коды!$A$1:$F$99</definedName>
    <definedName name="кокс_6">[43]производство!$B$7</definedName>
    <definedName name="кокс_КУП_оплата">#REF!</definedName>
    <definedName name="кокс_КУП_потр">#REF!</definedName>
    <definedName name="кокс_опл_ден">#REF!</definedName>
    <definedName name="кокс_опл_мет">#REF!</definedName>
    <definedName name="кокс_опл_откл">#REF!</definedName>
    <definedName name="кокс_опл_проч">#REF!</definedName>
    <definedName name="кокс_оплата">#REF!</definedName>
    <definedName name="кокс_потр">#REF!</definedName>
    <definedName name="Колбаса_сырье">#REF!</definedName>
    <definedName name="командировки">[5]январь!$D$81</definedName>
    <definedName name="коммерч_КХП">#REF!</definedName>
    <definedName name="Контрагенты">[49]Контрагенты!$A$1:$A$61</definedName>
    <definedName name="копия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томукша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Смола">0.04306776</definedName>
    <definedName name="КП">[50]план!#REF!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_xlnm.Criteria">#REF!</definedName>
    <definedName name="кс">[39]план!$F$19</definedName>
    <definedName name="ку" localSheetId="1">'Долгосрочные параметры'!ку</definedName>
    <definedName name="ку" localSheetId="2">'Полезный отпуск тепл. энергии'!ку</definedName>
    <definedName name="ку" localSheetId="3">'Полезный отпуск теплоносителя'!ку</definedName>
    <definedName name="ку" localSheetId="4">'Смета расходов'!ку</definedName>
    <definedName name="ку">[0]!ку</definedName>
    <definedName name="к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>#REF!</definedName>
    <definedName name="КУП_опл_мет">#REF!</definedName>
    <definedName name="КУП_опл_откл">#REF!</definedName>
    <definedName name="КУП_опл_проч">#REF!</definedName>
    <definedName name="КУП_оплата">#REF!</definedName>
    <definedName name="КУП_потр">#REF!</definedName>
    <definedName name="курс">'[51]Расчет сырья'!$B$1</definedName>
    <definedName name="Курс_евро">'[52]3-26'!$D$2</definedName>
    <definedName name="курс_тек">#REF!</definedName>
    <definedName name="КурсATS">#REF!</definedName>
    <definedName name="КурсDM">#REF!</definedName>
    <definedName name="КурсFM">#REF!</definedName>
    <definedName name="КурсUSD">#REF!</definedName>
    <definedName name="КурсР1">'[17]Balance Sh+Indices'!#REF!</definedName>
    <definedName name="КФ">[50]план!#REF!</definedName>
    <definedName name="КХВ">[53]январь!$B$26</definedName>
    <definedName name="КХП">[39]план!$G$2991</definedName>
    <definedName name="КХП_пл_реал">#REF!</definedName>
    <definedName name="КХП_план_реал">#REF!</definedName>
    <definedName name="КХП_пост_ден">#REF!</definedName>
    <definedName name="КХП_пост_металл">#REF!</definedName>
    <definedName name="КХП_пост_откл">#REF!</definedName>
    <definedName name="КХП_пост_проч">#REF!</definedName>
    <definedName name="КХП_поступл">#REF!</definedName>
    <definedName name="кэ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 localSheetId="1">'Долгосрочные параметры'!л</definedName>
    <definedName name="л" localSheetId="2">'Полезный отпуск тепл. энергии'!л</definedName>
    <definedName name="л" localSheetId="3">'Полезный отпуск теплоносителя'!л</definedName>
    <definedName name="л" localSheetId="4">'Смета расходов'!л</definedName>
    <definedName name="л">[0]!л</definedName>
    <definedName name="л460202">#REF!</definedName>
    <definedName name="л460203">#REF!</definedName>
    <definedName name="л460204">#REF!</definedName>
    <definedName name="л460205">#REF!</definedName>
    <definedName name="л460302">#REF!</definedName>
    <definedName name="л460305">#REF!</definedName>
    <definedName name="л460401">#REF!</definedName>
    <definedName name="л460402">#REF!</definedName>
    <definedName name="л460404">#REF!</definedName>
    <definedName name="л460405">#REF!</definedName>
    <definedName name="ЛГОК_тонн">#REF!</definedName>
    <definedName name="лд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1">#REF!</definedName>
    <definedName name="лист460105">#REF!</definedName>
    <definedName name="лист460201">#REF!</definedName>
    <definedName name="л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м">[5]январь!$D$58</definedName>
    <definedName name="лом_ВСЕГО">#REF!</definedName>
    <definedName name="лом_т">[5]январь!$B$58</definedName>
    <definedName name="лом_тонн">[39]план!$C$82</definedName>
    <definedName name="ЛП">[50]план!#REF!</definedName>
    <definedName name="ЛФ">[50]план!#REF!</definedName>
    <definedName name="ль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[38]кварталы!$T$1</definedName>
    <definedName name="м_1">[38]полугодие!$AJ$1</definedName>
    <definedName name="м_8">[38]полугодие!$AN$1</definedName>
    <definedName name="м1">[38]кварталы!$X$1</definedName>
    <definedName name="ма">[38]полугодие!$AJ$1</definedName>
    <definedName name="ма1">[38]полугодие!$AN$1</definedName>
    <definedName name="магн.пор._т">[5]январь!$B$53</definedName>
    <definedName name="магнезит">[5]январь!$D$53</definedName>
    <definedName name="марг.агл_т">[5]январь!$B$55</definedName>
    <definedName name="марг_аглом">[5]январь!$D$55</definedName>
    <definedName name="март">[38]кварталы!#REF!</definedName>
    <definedName name="масштаб">[5]январь!$F$1</definedName>
    <definedName name="масштаб1">'[54]IN_BS_(ф)'!$H$3</definedName>
    <definedName name="Мау_опл_ден">'[14]Фин план'!#REF!</definedName>
    <definedName name="Мау_опл_мет">'[14]Фин план'!#REF!</definedName>
    <definedName name="Мау_опл_откл">'[14]Фин план'!#REF!</definedName>
    <definedName name="Мау_опл_проч">'[14]Фин план'!#REF!</definedName>
    <definedName name="Мау_оплата">'[14]Фин план'!#REF!</definedName>
    <definedName name="Мау_потр">'[14]Фин план'!#REF!</definedName>
    <definedName name="Махал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[5]январь!$D$21</definedName>
    <definedName name="МГОК_тонн">[5]январь!$B$21</definedName>
    <definedName name="МГОК_цена">[5]январь!$C$21</definedName>
    <definedName name="мес">[5]январь!$U$1</definedName>
    <definedName name="месяц">#REF!</definedName>
    <definedName name="Месяц_Год">[55]Нормы!$C$3</definedName>
    <definedName name="месяц1">'[56]3-01'!#REF!</definedName>
    <definedName name="металл_тонн">[39]план!$C$28</definedName>
    <definedName name="механ">[39]план!$G$3061</definedName>
    <definedName name="мехцех_РМП">'[41]цены цехов'!$D$26</definedName>
    <definedName name="мит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>#REF!</definedName>
    <definedName name="МПС_опл_металл">#REF!</definedName>
    <definedName name="МПС_опл_откл">#REF!</definedName>
    <definedName name="МПС_опл_проч">#REF!</definedName>
    <definedName name="МПС_оплата">#REF!</definedName>
    <definedName name="МПС_потр">#REF!</definedName>
    <definedName name="мым" localSheetId="1">'Долгосрочные параметры'!мым</definedName>
    <definedName name="мым" localSheetId="2">'Полезный отпуск тепл. энергии'!мым</definedName>
    <definedName name="мым" localSheetId="3">'Полезный отпуск теплоносителя'!мым</definedName>
    <definedName name="мым" localSheetId="4">'Смета расходов'!мым</definedName>
    <definedName name="мым">[0]!мым</definedName>
    <definedName name="н">#REF!</definedName>
    <definedName name="НазваниеДЕМ">#REF!</definedName>
    <definedName name="НазваниеЕАР">#REF!</definedName>
    <definedName name="НазваниеЕАРес">#REF!</definedName>
    <definedName name="НазваниеЕАТр">#REF!</definedName>
    <definedName name="НазваниеЕАХ">'[57]ЗСМК-ЕАХ'!$G$1</definedName>
    <definedName name="НазваниеЕУК">#REF!</definedName>
    <definedName name="НазваниеКач">[58]СводЕАХ!$A$46</definedName>
    <definedName name="НазваниеКСК">#REF!</definedName>
    <definedName name="НазваниеФТТ">[58]СводЕАХ!$A$9</definedName>
    <definedName name="Нал1">'[17]Balance Sh+Indices'!#REF!</definedName>
    <definedName name="налог">'[59]Потребность в прибыли'!$F$110</definedName>
    <definedName name="Налог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та">#REF!</definedName>
    <definedName name="наташа">#REF!</definedName>
    <definedName name="наценка_FTD_2">30%</definedName>
    <definedName name="начисл">#REF!</definedName>
    <definedName name="НДС">#REF!</definedName>
    <definedName name="непне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>#REF!</definedName>
    <definedName name="неформ_маг">[43]производство!$B$63</definedName>
    <definedName name="неформ_шам">[43]производство!$B$62</definedName>
    <definedName name="НЗП">#REF!</definedName>
    <definedName name="нн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>#REF!</definedName>
    <definedName name="НО_опл_мет">#REF!</definedName>
    <definedName name="НО_опл_откл">#REF!</definedName>
    <definedName name="НО_опл_проч">#REF!</definedName>
    <definedName name="НО_оплата">#REF!</definedName>
    <definedName name="НО_потр">#REF!</definedName>
    <definedName name="НоваяОборотка_Лист1_Таблица">#REF!</definedName>
    <definedName name="новое">'[46]Фин план'!#REF!</definedName>
    <definedName name="Номер">#REF!</definedName>
    <definedName name="норма">[38]Вып.П.П.!$E$8</definedName>
    <definedName name="НТУ">#REF!</definedName>
    <definedName name="о" localSheetId="1">'Долгосрочные параметры'!о</definedName>
    <definedName name="о" localSheetId="2">'Полезный отпуск тепл. энергии'!о</definedName>
    <definedName name="о" localSheetId="3">'Полезный отпуск теплоносителя'!о</definedName>
    <definedName name="о" localSheetId="4">'Смета расходов'!о</definedName>
    <definedName name="о">[0]!о</definedName>
    <definedName name="о_29">[39]план!$P$45</definedName>
    <definedName name="о_36">[39]план!$P$48</definedName>
    <definedName name="о_37">[39]план!$P$50</definedName>
    <definedName name="о_38">[39]план!$P$54</definedName>
    <definedName name="о_42">[39]план!$P$58</definedName>
    <definedName name="о_46">[39]план!$P$62</definedName>
    <definedName name="о_47">[39]план!$P$63</definedName>
    <definedName name="о_50">[39]план!$P$66</definedName>
    <definedName name="о_54">[39]план!$P$70</definedName>
    <definedName name="о_58">[39]план!$P$74</definedName>
    <definedName name="о_62">[39]план!$P$78</definedName>
    <definedName name="о_всего">#REF!</definedName>
    <definedName name="о_имп_опл_ден">'[14]Фин план'!#REF!</definedName>
    <definedName name="о_имп_опл_мет">'[14]Фин план'!#REF!</definedName>
    <definedName name="о_имп_опл_откл">'[14]Фин план'!#REF!</definedName>
    <definedName name="о_имп_опл_проч">'[14]Фин план'!#REF!</definedName>
    <definedName name="о_имп_оплата">'[14]Фин план'!#REF!</definedName>
    <definedName name="о_имп_потр">'[14]Фин план'!#REF!</definedName>
    <definedName name="о_руб_ден">'[14]Фин план'!#REF!</definedName>
    <definedName name="о_руб_опл_мет">'[14]Фин план'!#REF!</definedName>
    <definedName name="о_руб_опл_откл">'[14]Фин план'!#REF!</definedName>
    <definedName name="о_руб_опл_проч">'[14]Фин план'!#REF!</definedName>
    <definedName name="о_руб_оплата">'[14]Фин план'!#REF!</definedName>
    <definedName name="о_руб_потр">'[14]Фин план'!#REF!</definedName>
    <definedName name="о_сметы">#REF!</definedName>
    <definedName name="о1">#REF!</definedName>
    <definedName name="о10">#REF!</definedName>
    <definedName name="о100">#REF!</definedName>
    <definedName name="о101">#REF!</definedName>
    <definedName name="о102">#REF!</definedName>
    <definedName name="о103">#REF!</definedName>
    <definedName name="о104">#REF!</definedName>
    <definedName name="о105">#REF!</definedName>
    <definedName name="о106">#REF!</definedName>
    <definedName name="о107">#REF!</definedName>
    <definedName name="о108">#REF!</definedName>
    <definedName name="о109">#REF!</definedName>
    <definedName name="о11">#REF!</definedName>
    <definedName name="о110">#REF!</definedName>
    <definedName name="о111">#REF!</definedName>
    <definedName name="о12">#REF!</definedName>
    <definedName name="о13">#REF!</definedName>
    <definedName name="о14">#REF!</definedName>
    <definedName name="о15">#REF!</definedName>
    <definedName name="о16">#REF!</definedName>
    <definedName name="о17">#REF!</definedName>
    <definedName name="о18">#REF!</definedName>
    <definedName name="о19">#REF!</definedName>
    <definedName name="о2">#REF!</definedName>
    <definedName name="о20">#REF!</definedName>
    <definedName name="о21">#REF!</definedName>
    <definedName name="о22">#REF!</definedName>
    <definedName name="о23">#REF!</definedName>
    <definedName name="о24">#REF!</definedName>
    <definedName name="о25">#REF!</definedName>
    <definedName name="о26">#REF!</definedName>
    <definedName name="о27">#REF!</definedName>
    <definedName name="о28">#REF!</definedName>
    <definedName name="о29">#REF!</definedName>
    <definedName name="о3">#REF!</definedName>
    <definedName name="о30">#REF!</definedName>
    <definedName name="о31">#REF!</definedName>
    <definedName name="о32">#REF!</definedName>
    <definedName name="о33">#REF!</definedName>
    <definedName name="о34">#REF!</definedName>
    <definedName name="о35">#REF!</definedName>
    <definedName name="о36">#REF!</definedName>
    <definedName name="о37">#REF!</definedName>
    <definedName name="о38">#REF!</definedName>
    <definedName name="о39">#REF!</definedName>
    <definedName name="о4">#REF!</definedName>
    <definedName name="о40">#REF!</definedName>
    <definedName name="о41">#REF!</definedName>
    <definedName name="о42">#REF!</definedName>
    <definedName name="о43">#REF!</definedName>
    <definedName name="о44">#REF!</definedName>
    <definedName name="о45">#REF!</definedName>
    <definedName name="о46">#REF!</definedName>
    <definedName name="о47">#REF!</definedName>
    <definedName name="о48">#REF!</definedName>
    <definedName name="о49">#REF!</definedName>
    <definedName name="о5">#REF!</definedName>
    <definedName name="о50">'[60]Сводная по цехам'!#REF!</definedName>
    <definedName name="о51">#REF!</definedName>
    <definedName name="о52">#REF!</definedName>
    <definedName name="о53">#REF!</definedName>
    <definedName name="о54">#REF!</definedName>
    <definedName name="о55">#REF!</definedName>
    <definedName name="о56">#REF!</definedName>
    <definedName name="о57">#REF!</definedName>
    <definedName name="о58">#REF!</definedName>
    <definedName name="о59">#REF!</definedName>
    <definedName name="о6">#REF!</definedName>
    <definedName name="о60">#REF!</definedName>
    <definedName name="о61">#REF!</definedName>
    <definedName name="о62">#REF!</definedName>
    <definedName name="о63">#REF!</definedName>
    <definedName name="о64">#REF!</definedName>
    <definedName name="о65">#REF!</definedName>
    <definedName name="о66">#REF!</definedName>
    <definedName name="о67">#REF!</definedName>
    <definedName name="о68">#REF!</definedName>
    <definedName name="о69">'[61]Сводная по цехам'!#REF!</definedName>
    <definedName name="о7">#REF!</definedName>
    <definedName name="о70">#REF!</definedName>
    <definedName name="о71">#REF!</definedName>
    <definedName name="о71_2">'[62]Сводная по цехам'!#REF!</definedName>
    <definedName name="о71_3">'[62]Сводная по цехам'!#REF!</definedName>
    <definedName name="о71_4">'[62]Сводная по цехам'!#REF!</definedName>
    <definedName name="о71_5">'[62]Сводная по цехам'!#REF!</definedName>
    <definedName name="о72">#REF!</definedName>
    <definedName name="о73">#REF!</definedName>
    <definedName name="о74">#REF!</definedName>
    <definedName name="о75">'[61]Сводная по цехам'!#REF!</definedName>
    <definedName name="о76">#REF!</definedName>
    <definedName name="о77">'[61]Сводная по цехам'!#REF!</definedName>
    <definedName name="о78">#REF!</definedName>
    <definedName name="о79">#REF!</definedName>
    <definedName name="о8">#REF!</definedName>
    <definedName name="о80">#REF!</definedName>
    <definedName name="о81">#REF!</definedName>
    <definedName name="о82">#REF!</definedName>
    <definedName name="о83">#REF!</definedName>
    <definedName name="о84">#REF!</definedName>
    <definedName name="о85">#REF!</definedName>
    <definedName name="о86">#REF!</definedName>
    <definedName name="о87">#REF!</definedName>
    <definedName name="о88">#REF!</definedName>
    <definedName name="о89">#REF!</definedName>
    <definedName name="о9">#REF!</definedName>
    <definedName name="о90">#REF!</definedName>
    <definedName name="о91">#REF!</definedName>
    <definedName name="о92">#REF!</definedName>
    <definedName name="о93">#REF!</definedName>
    <definedName name="о94">#REF!</definedName>
    <definedName name="о95">#REF!</definedName>
    <definedName name="о96">#REF!</definedName>
    <definedName name="о97">#REF!</definedName>
    <definedName name="о98">#REF!</definedName>
    <definedName name="о99">#REF!</definedName>
    <definedName name="_xlnm.Print_Area" localSheetId="2">'Полезный отпуск тепл. энергии'!$A$1:$R$33</definedName>
    <definedName name="_xlnm.Print_Area" localSheetId="3">'Полезный отпуск теплоносителя'!$A$1:$H$35</definedName>
    <definedName name="_xlnm.Print_Area" localSheetId="5">'Расчет тарифов'!#REF!</definedName>
    <definedName name="_xlnm.Print_Area" localSheetId="4">'Смета расходов'!#REF!</definedName>
    <definedName name="_xlnm.Print_Area">#REF!</definedName>
    <definedName name="оборуд_кап">'[14]Фин план'!#REF!</definedName>
    <definedName name="Оборудование_на_кап.строительство">#REF!</definedName>
    <definedName name="огнеуп_опл_ден">#REF!</definedName>
    <definedName name="огнеуп_опл_мет">#REF!</definedName>
    <definedName name="огнеуп_опл_откл">#REF!</definedName>
    <definedName name="огнеуп_опл_проч">#REF!</definedName>
    <definedName name="огнеуп_оплата">#REF!</definedName>
    <definedName name="огнеуп_потр">#REF!</definedName>
    <definedName name="огнеупоры">[5]январь!$D$59</definedName>
    <definedName name="ОГП_план_реал">#REF!</definedName>
    <definedName name="ОГП_пост_ден">#REF!</definedName>
    <definedName name="ОГП_пост_металл">#REF!</definedName>
    <definedName name="ОГП_пост_откл">#REF!</definedName>
    <definedName name="ОГП_пост_проч">#REF!</definedName>
    <definedName name="ОГП_поступл">#REF!</definedName>
    <definedName name="ограничение" localSheetId="1">'Долгосрочные параметры'!ограничение</definedName>
    <definedName name="ограничение" localSheetId="2">'Полезный отпуск тепл. энергии'!ограничение</definedName>
    <definedName name="ограничение" localSheetId="3">'Полезный отпуск теплоносителя'!ограничение</definedName>
    <definedName name="ограничение" localSheetId="4">'Смета расходов'!ограничение</definedName>
    <definedName name="ограничение">[0]!ограничение</definedName>
    <definedName name="од">[44]январь!$B$25</definedName>
    <definedName name="один">'[46]Фин план'!#REF!</definedName>
    <definedName name="окал_1041">[39]план!$C$1697</definedName>
    <definedName name="окал_1062">[39]план!$C$1733</definedName>
    <definedName name="окал_1113">[39]план!$C$1769</definedName>
    <definedName name="окал_240">[39]план!$C$240</definedName>
    <definedName name="окал_292">[39]план!$C$292</definedName>
    <definedName name="окал_389">[39]план!$C$389</definedName>
    <definedName name="окал_526">[39]план!$C$676</definedName>
    <definedName name="окал_737">[39]план!#REF!</definedName>
    <definedName name="окалина">#REF!</definedName>
    <definedName name="окат._цена">[5]январь!$C$20</definedName>
    <definedName name="окатыши_КГОК_тонн">[5]январь!$B$20</definedName>
    <definedName name="ОЛДОДО" localSheetId="1">'Долгосрочные параметры'!ОЛДОДО</definedName>
    <definedName name="ОЛДОДО" localSheetId="2">'Полезный отпуск тепл. энергии'!ОЛДОДО</definedName>
    <definedName name="ОЛДОДО" localSheetId="3">'Полезный отпуск теплоносителя'!ОЛДОДО</definedName>
    <definedName name="ОЛДОДО" localSheetId="4">'Смета расходов'!ОЛДОДО</definedName>
    <definedName name="ОЛДОДО">[0]!ОЛДОДО</definedName>
    <definedName name="олея" localSheetId="1">'Долгосрочные параметры'!олея</definedName>
    <definedName name="олея" localSheetId="2">'Полезный отпуск тепл. энергии'!олея</definedName>
    <definedName name="олея" localSheetId="3">'Полезный отпуск теплоносителя'!олея</definedName>
    <definedName name="олея" localSheetId="4">'Смета расходов'!олея</definedName>
    <definedName name="олея">[0]!олея</definedName>
    <definedName name="ООВВО">[39]план!$G$2898</definedName>
    <definedName name="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>#REF!</definedName>
    <definedName name="отвлеченка">#REF!</definedName>
    <definedName name="ОТК">'[41]цены цехов'!$D$54</definedName>
    <definedName name="отопление_ВАЦ">'[41]цены цехов'!$D$20</definedName>
    <definedName name="отопление_Естюн">'[41]цены цехов'!$D$19</definedName>
    <definedName name="отопление_ЛАЦ">'[41]цены цехов'!$D$21</definedName>
    <definedName name="от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Ц">[38]База!$B$17:$AP$20</definedName>
    <definedName name="ОЦ1">[38]База!$A$17:$IV$20</definedName>
    <definedName name="очистка_стоков">'[41]цены цехов'!$D$7</definedName>
    <definedName name="п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 localSheetId="2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 localSheetId="3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 localSheetId="4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фабрикаты">#REF!</definedName>
    <definedName name="папр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'[41]цены цехов'!$D$9</definedName>
    <definedName name="ПДВ">[5]январь!$D$91</definedName>
    <definedName name="первый">#REF!</definedName>
    <definedName name="Пересчитать" localSheetId="1">'Долгосрочные параметры'!Пересчитать</definedName>
    <definedName name="Пересчитать" localSheetId="2">'Полезный отпуск тепл. энергии'!Пересчитать</definedName>
    <definedName name="Пересчитать" localSheetId="3">'Полезный отпуск теплоносителя'!Пересчитать</definedName>
    <definedName name="Пересчитать" localSheetId="4">'Смета расходов'!Пересчитать</definedName>
    <definedName name="Пересчитать">[0]!Пересчитать</definedName>
    <definedName name="ПерЗ1">'[17]Balance Sh+Indices'!#REF!</definedName>
    <definedName name="период">[63]Заполните!$B$6</definedName>
    <definedName name="ПЖТ">[39]план!$G$1955</definedName>
    <definedName name="пимф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[39]план!$G$3181</definedName>
    <definedName name="Пл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>#REF!</definedName>
    <definedName name="план_нараст_итог">[63]План!$A$15:$U$27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ан2">#REF!</definedName>
    <definedName name="плата_воду">[5]январь!$D$92</definedName>
    <definedName name="ПНР">[5]январь!$D$86</definedName>
    <definedName name="погашение_дебит_план">#REF!</definedName>
    <definedName name="погашение_дебит_РА_план">#REF!</definedName>
    <definedName name="погашение_дебит_РА_факт">#REF!</definedName>
    <definedName name="погашение_дебит_факт">#REF!</definedName>
    <definedName name="погр_РОР">'[41]цены цехов'!$D$50</definedName>
    <definedName name="подр_УКС">#REF!</definedName>
    <definedName name="ПОКАЗАТЕЛИ_ДОЛГОСР.ПРОГНОЗА">'[64]2002(v2)'!#REF!</definedName>
    <definedName name="пол" localSheetId="1">'Долгосрочные параметры'!пол</definedName>
    <definedName name="пол" localSheetId="2">'Полезный отпуск тепл. энергии'!пол</definedName>
    <definedName name="пол" localSheetId="3">'Полезный отпуск теплоносителя'!пол</definedName>
    <definedName name="пол" localSheetId="4">'Смета расходов'!пол</definedName>
    <definedName name="пол">[0]!пол</definedName>
    <definedName name="пользов_дорог">[5]январь!$D$89</definedName>
    <definedName name="ПОсД1">'[17]Balance Sh+Indices'!#REF!</definedName>
    <definedName name="ПостЗ1">'[17]Balance Sh+Indices'!#REF!</definedName>
    <definedName name="поступления_план_Rual">#REF!</definedName>
    <definedName name="поступления_РА_план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ошлины">#REF!</definedName>
    <definedName name="пп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>#REF!</definedName>
    <definedName name="п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>#REF!</definedName>
    <definedName name="пр_КХП_опл_мет">#REF!</definedName>
    <definedName name="пр_КХП_опл_откл">#REF!</definedName>
    <definedName name="пр_КХП_опл_проч">#REF!</definedName>
    <definedName name="пр_КХП_оплата">#REF!</definedName>
    <definedName name="пр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ход_вспом">[39]план!$G$17</definedName>
    <definedName name="приход_лом">[39]план!$G$83</definedName>
    <definedName name="приход_попутн">[39]план!$G$87</definedName>
    <definedName name="приход_реализ_отходы">[39]план!$G$91</definedName>
    <definedName name="приход_Россия">[39]план!$G$29</definedName>
    <definedName name="приход_экспорт">[39]план!$G$9</definedName>
    <definedName name="проволоч">[5]январь!$D$43</definedName>
    <definedName name="прод_КХП_потр">#REF!</definedName>
    <definedName name="пром.вент">'[41]цены цехов'!$D$22</definedName>
    <definedName name="ПРОСР_ДЕБИТ">#REF!</definedName>
    <definedName name="Проц1">'[17]Balance Sh+Indices'!#REF!</definedName>
    <definedName name="проценты">[5]январь!$D$85</definedName>
    <definedName name="ПроцИзПр1">'[17]Balance Sh+Indices'!#REF!</definedName>
    <definedName name="ПрочДох1">'[17]Balance Sh+Indices'!#REF!</definedName>
    <definedName name="ПрочР1">'[17]Balance Sh+Indices'!#REF!</definedName>
    <definedName name="пррррр">#REF!</definedName>
    <definedName name="ПСЦ">[39]план!$G$2137</definedName>
    <definedName name="ПТД">[39]план!$G$2390</definedName>
    <definedName name="пхнм">[40]заявка_на_произ!$A$105:$IV$105</definedName>
    <definedName name="пхнм_вн">#REF!</definedName>
    <definedName name="пхнм_ВСЕГО">#REF!</definedName>
    <definedName name="пхнм_РА">#REF!</definedName>
    <definedName name="ПЦ1">#REF!</definedName>
    <definedName name="ПЦ2">#REF!</definedName>
    <definedName name="пыпыппывапа" hidden="1">#REF!,#REF!,#REF!</definedName>
    <definedName name="пэо" localSheetId="1">'Долгосрочные параметры'!пэо</definedName>
    <definedName name="пэо" localSheetId="2">'Полезный отпуск тепл. энергии'!пэо</definedName>
    <definedName name="пэо" localSheetId="3">'Полезный отпуск теплоносителя'!пэо</definedName>
    <definedName name="пэо" localSheetId="4">'Смета расходов'!пэо</definedName>
    <definedName name="пэо">[0]!пэо</definedName>
    <definedName name="пятн">[44]январь!$B$38</definedName>
    <definedName name="пять">[44]январь!$D$31</definedName>
    <definedName name="ра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ал_7">[39]план!$G$7</definedName>
    <definedName name="реализация">#REF!</definedName>
    <definedName name="ремонтные">[5]январь!$D$79</definedName>
    <definedName name="репи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">'[56]3-01'!#REF!</definedName>
    <definedName name="р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4" hidden="1">{"Страница 1",#N/A,FALSE,"Модель Интенсивника";"Страница 2",#N/A,FALSE,"Модель Интенсивника";"Страница 3",#N/A,FALSE,"Модель Интенсивника"}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[39]план!$C$29</definedName>
    <definedName name="Россия_цена">[39]план!$F$29</definedName>
    <definedName name="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СП">[39]план!$G$3047</definedName>
    <definedName name="РЭЦ">[39]план!$G$2868</definedName>
    <definedName name="с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 localSheetId="2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 localSheetId="3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 localSheetId="4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ОГП_опл_ден">#REF!</definedName>
    <definedName name="с_ОГП_опл_мет">#REF!</definedName>
    <definedName name="с_ОГП_опл_откл">#REF!</definedName>
    <definedName name="с_ОГП_опл_проч">#REF!</definedName>
    <definedName name="с1">[38]Вып.П.П.!$D$2</definedName>
    <definedName name="Сu_тонн">[5]январь!$B$33</definedName>
    <definedName name="самара">#REF!</definedName>
    <definedName name="сброс_в_канал.">'[41]цены цехов'!$D$6</definedName>
    <definedName name="сем">[44]январь!$B$27</definedName>
    <definedName name="семь">[44]январь!$D$32</definedName>
    <definedName name="Сергею">[65]АНАЛИТ!$B$2:$B$87,[65]АНАЛИТ!#REF!,[65]АНАЛИТ!#REF!,[65]АНАЛИТ!$AB$2</definedName>
    <definedName name="Сж.воздух_Экспл.">'[41]цены цехов'!$D$41</definedName>
    <definedName name="сжат.возд_Магн">'[41]цены цехов'!$D$34</definedName>
    <definedName name="СЗФ">[5]январь!$D$26</definedName>
    <definedName name="СЗФ_тонн">[5]январь!$B$26</definedName>
    <definedName name="СЗФ_цена">[5]январь!$C$26</definedName>
    <definedName name="скидка">#REF!</definedName>
    <definedName name="сменн">[5]январь!$D$68</definedName>
    <definedName name="смета">[39]план!$S$13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рт_478">[66]сортамент!#REF!</definedName>
    <definedName name="СрЧ1">'[17]Balance Sh+Indices'!#REF!</definedName>
    <definedName name="с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П">[50]план!#REF!</definedName>
    <definedName name="сссс" localSheetId="1">'Долгосрочные параметры'!сссс</definedName>
    <definedName name="сссс" localSheetId="2">'Полезный отпуск тепл. энергии'!сссс</definedName>
    <definedName name="сссс" localSheetId="3">'Полезный отпуск теплоносителя'!сссс</definedName>
    <definedName name="сссс" localSheetId="4">'Смета расходов'!сссс</definedName>
    <definedName name="сссс">[0]!сссс</definedName>
    <definedName name="ССФ">[50]план!#REF!</definedName>
    <definedName name="ссы" localSheetId="1">'Долгосрочные параметры'!ссы</definedName>
    <definedName name="ссы" localSheetId="2">'Полезный отпуск тепл. энергии'!ссы</definedName>
    <definedName name="ссы" localSheetId="3">'Полезный отпуск теплоносителя'!ссы</definedName>
    <definedName name="ссы" localSheetId="4">'Смета расходов'!ссы</definedName>
    <definedName name="ссы">[0]!ссы</definedName>
    <definedName name="Статья">#REF!</definedName>
    <definedName name="СтНПр1">'[17]Balance Sh+Indices'!#REF!</definedName>
    <definedName name="стр26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[5]январь!$D$76</definedName>
    <definedName name="сульфат_ВСЕГО">#REF!</definedName>
    <definedName name="сульфат_ком_воз">#REF!</definedName>
    <definedName name="сульфат_экс">#REF!</definedName>
    <definedName name="схемные_зачеты">#REF!</definedName>
    <definedName name="сырыП">#REF!</definedName>
    <definedName name="сырыФ">#REF!</definedName>
    <definedName name="сырье">[5]январь!$D$48</definedName>
    <definedName name="сырье_КХП_опл_д">#REF!</definedName>
    <definedName name="сырье_КХП_опл_м">#REF!</definedName>
    <definedName name="сырье_КХП_опл_откл">#REF!</definedName>
    <definedName name="сырье_КХП_опл_пр">#REF!</definedName>
    <definedName name="сырье_КХП_оплата">#REF!</definedName>
    <definedName name="сырье_КХП_потр">#REF!</definedName>
    <definedName name="сырье_ОГП_оплата">#REF!</definedName>
    <definedName name="сырье_ОГП_потр">#REF!</definedName>
    <definedName name="сырье_УЦС">[5]январь!$D$57</definedName>
    <definedName name="т" localSheetId="1">'Долгосрочные параметры'!т</definedName>
    <definedName name="т" localSheetId="2">'Полезный отпуск тепл. энергии'!т</definedName>
    <definedName name="т" localSheetId="3">'Полезный отпуск теплоносителя'!т</definedName>
    <definedName name="т" localSheetId="4">'Смета расходов'!т</definedName>
    <definedName name="т">[0]!т</definedName>
    <definedName name="таб">[38]Вып.П.П.!$C$7:$N$48</definedName>
    <definedName name="табл" localSheetId="1">'Долгосрочные параметры'!табл</definedName>
    <definedName name="табл" localSheetId="2">'Полезный отпуск тепл. энергии'!табл</definedName>
    <definedName name="табл" localSheetId="3">'Полезный отпуск теплоносителя'!табл</definedName>
    <definedName name="табл" localSheetId="4">'Смета расходов'!табл</definedName>
    <definedName name="табл">[0]!табл</definedName>
    <definedName name="таблица">#REF!</definedName>
    <definedName name="талоыра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[39]план!$AF$5</definedName>
    <definedName name="тариф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>'[17]Balance Sh+Indices'!#REF!</definedName>
    <definedName name="ТД_опл_ден">#REF!</definedName>
    <definedName name="ТД_опл_мет">#REF!</definedName>
    <definedName name="ТД_опл_откл">#REF!</definedName>
    <definedName name="ТД_опл_проч">#REF!</definedName>
    <definedName name="ТД_оплата">#REF!</definedName>
    <definedName name="ТД_потр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и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>#REF!</definedName>
    <definedName name="ТМП_опл_мет">#REF!</definedName>
    <definedName name="ТМП_опл_откл">#REF!</definedName>
    <definedName name="ТМП_опл_проч">#REF!</definedName>
    <definedName name="ТМП_оплата">#REF!</definedName>
    <definedName name="ТМП_потр">#REF!</definedName>
    <definedName name="тн">[40]заявка_на_произ!$D$1:$D$65536</definedName>
    <definedName name="ТНП">[39]план!$G$2617</definedName>
    <definedName name="ТовОб1">'[17]Balance Sh+Indices'!#REF!</definedName>
    <definedName name="ТовРеал1">'[17]Balance Sh+Indices'!#REF!</definedName>
    <definedName name="то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[5]январь!$B$64</definedName>
    <definedName name="топливо">[5]январь!$D$64</definedName>
    <definedName name="транспортный">[5]январь!$D$88</definedName>
    <definedName name="третий">#REF!</definedName>
    <definedName name="три">'[46]Фин план'!#REF!</definedName>
    <definedName name="трин">[44]январь!$B$37</definedName>
    <definedName name="т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оль">[5]январь!$D$60</definedName>
    <definedName name="уголь_опл_ден">#REF!</definedName>
    <definedName name="уголь_опл_мет">#REF!</definedName>
    <definedName name="уголь_опл_откл">#REF!</definedName>
    <definedName name="уголь_опл_проч">#REF!</definedName>
    <definedName name="уголь_оплата">#REF!</definedName>
    <definedName name="уголь_потр">#REF!</definedName>
    <definedName name="уголь_тонн">[5]январь!$B$61</definedName>
    <definedName name="уголь_цена">[5]январь!$C$61</definedName>
    <definedName name="угпена">[40]заявка_на_произ!$A$127:$IV$127</definedName>
    <definedName name="угпена_ВСЕГО">#REF!</definedName>
    <definedName name="угпена_ОКСА_ВСЕГО">#REF!</definedName>
    <definedName name="УГЭ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[39]план!$G$2742</definedName>
    <definedName name="УИСО">[39]план!$G$2848</definedName>
    <definedName name="УОПС">#REF!</definedName>
    <definedName name="уплач">#REF!</definedName>
    <definedName name="УРС">[39]план!$G$3033</definedName>
    <definedName name="усл_кред_орг">#REF!</definedName>
    <definedName name="услуги">[5]январь!$D$78</definedName>
    <definedName name="УТК">[39]план!$G$2778</definedName>
    <definedName name="ууу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>#REF!</definedName>
    <definedName name="УЦС">[39]план!$G$2712</definedName>
    <definedName name="учебный">[39]план!$G$2551</definedName>
    <definedName name="ф">[38]кварталы!$L$1</definedName>
    <definedName name="ф1">[38]кварталы!$P$1</definedName>
    <definedName name="Файл">#REF!</definedName>
    <definedName name="фак">[38]Вып.П.П.!$F$8</definedName>
    <definedName name="ФАКТ">#REF!</definedName>
    <definedName name="факт_нараст_итог">[63]Факт!$A$15:$U$27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акт1">#REF!</definedName>
    <definedName name="факт2">#REF!</definedName>
    <definedName name="фа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 localSheetId="1">'Долгосрочные параметры'!фвыапм\</definedName>
    <definedName name="фвыапм\" localSheetId="2">'Полезный отпуск тепл. энергии'!фвыапм\</definedName>
    <definedName name="фвыапм\" localSheetId="3">'Полезный отпуск теплоносителя'!фвыапм\</definedName>
    <definedName name="фвыапм\" localSheetId="4">'Смета расходов'!фвыапм\</definedName>
    <definedName name="фвыапм\">[0]!фвыапм\</definedName>
    <definedName name="фев.98">[38]База!$AE$1:$AE$65536</definedName>
    <definedName name="февраль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[5]январь!$D$24</definedName>
    <definedName name="фи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[5]январь!$D$93</definedName>
    <definedName name="ФЛитраж">#REF!</definedName>
    <definedName name="фм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2">#REF!</definedName>
    <definedName name="ф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>#REF!</definedName>
    <definedName name="ФТоннаж">#REF!</definedName>
    <definedName name="ФУпаковка">#REF!</definedName>
    <definedName name="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>#REF!</definedName>
    <definedName name="ФЦ2">#REF!</definedName>
    <definedName name="фы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4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 localSheetId="1">'Долгосрочные параметры'!х</definedName>
    <definedName name="х" localSheetId="2">'Полезный отпуск тепл. энергии'!х</definedName>
    <definedName name="х" localSheetId="3">'Полезный отпуск теплоносителя'!х</definedName>
    <definedName name="х" localSheetId="4">'Смета расходов'!х</definedName>
    <definedName name="х">[0]!х</definedName>
    <definedName name="хоз.работы">'[41]цены цехов'!$D$31</definedName>
    <definedName name="ц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ВС">[39]план!$G$2236</definedName>
    <definedName name="цемент">[40]заявка_на_произ!$A$84:$IV$84</definedName>
    <definedName name="цемент_вн">#REF!</definedName>
    <definedName name="цемент_ВСЕГО">#REF!</definedName>
    <definedName name="цемент_РА">#REF!</definedName>
    <definedName name="це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>#REF!</definedName>
    <definedName name="цена_FeV">#REF!</definedName>
    <definedName name="цена_Nb">#REF!</definedName>
    <definedName name="ц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>#REF!</definedName>
    <definedName name="ЦЛК">'[41]цены цехов'!$D$56</definedName>
    <definedName name="ЦМОП">[39]план!$G$2653</definedName>
    <definedName name="ЦПТО">[39]план!$G$1858</definedName>
    <definedName name="ЦПШ">[39]план!$G$1828</definedName>
    <definedName name="ЦПШ_колич">[39]план!$C$1828</definedName>
    <definedName name="ЦРМО_2">[39]план!$G$3089</definedName>
    <definedName name="ЦРМО_3">[39]план!$G$3103</definedName>
    <definedName name="ЦРО">'[41]цены цехов'!$D$25</definedName>
    <definedName name="ЦТА">[39]план!$G$2283</definedName>
    <definedName name="цу" localSheetId="1">'Долгосрочные параметры'!цу</definedName>
    <definedName name="цу" localSheetId="2">'Полезный отпуск тепл. энергии'!цу</definedName>
    <definedName name="цу" localSheetId="3">'Полезный отпуск теплоносителя'!цу</definedName>
    <definedName name="цу" localSheetId="4">'Смета расходов'!цу</definedName>
    <definedName name="цу">[0]!цу</definedName>
    <definedName name="ц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[39]план!$G$2494</definedName>
    <definedName name="ЦУШ_колич">[39]план!$C$2494</definedName>
    <definedName name="ццц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[39]план!$G$2413</definedName>
    <definedName name="ч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ет">[44]январь!$B$35</definedName>
    <definedName name="четвертый">#REF!</definedName>
    <definedName name="четыр">[44]январь!$D$38</definedName>
    <definedName name="четыре">[44]январь!$D$35</definedName>
    <definedName name="ЧП1">'[17]Balance Sh+Indices'!#REF!</definedName>
    <definedName name="чугун_тов">'[39]Россия-экспорт'!$C$49</definedName>
    <definedName name="чч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[44]январь!$D$27</definedName>
    <definedName name="шесть">[44]январь!$B$31</definedName>
    <definedName name="шихт_ВАЦ">'[41]цены цехов'!$D$44</definedName>
    <definedName name="шихт_ЛАЦ">'[41]цены цехов'!$D$47</definedName>
    <definedName name="шлак">#REF!</definedName>
    <definedName name="шлак_глин_тонн">#REF!</definedName>
    <definedName name="шлак_глиноз_тонн">#REF!</definedName>
    <definedName name="шпат">[5]январь!$D$56</definedName>
    <definedName name="шпат_тонн">[5]январь!$B$56</definedName>
    <definedName name="штрафы">#REF!</definedName>
    <definedName name="ъ">#REF!</definedName>
    <definedName name="ы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в" localSheetId="1">'Долгосрочные параметры'!ыв</definedName>
    <definedName name="ыв" localSheetId="2">'Полезный отпуск тепл. энергии'!ыв</definedName>
    <definedName name="ыв" localSheetId="3">'Полезный отпуск теплоносителя'!ыв</definedName>
    <definedName name="ыв" localSheetId="4">'Смета расходов'!ыв</definedName>
    <definedName name="ыв">[0]!ыв</definedName>
    <definedName name="ыы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 localSheetId="1">'Долгосрочные параметры'!ыыыы</definedName>
    <definedName name="ыыыы" localSheetId="2">'Полезный отпуск тепл. энергии'!ыыыы</definedName>
    <definedName name="ыыыы" localSheetId="3">'Полезный отпуск теплоносителя'!ыыыы</definedName>
    <definedName name="ыыыы" localSheetId="4">'Смета расходов'!ыыыы</definedName>
    <definedName name="ыыыы">[0]!ыыыы</definedName>
    <definedName name="ьь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 localSheetId="1">'Долгосрочные параметры'!ььь</definedName>
    <definedName name="ььь" localSheetId="2">'Полезный отпуск тепл. энергии'!ььь</definedName>
    <definedName name="ььь" localSheetId="3">'Полезный отпуск теплоносителя'!ььь</definedName>
    <definedName name="ььь" localSheetId="4">'Смета расходов'!ььь</definedName>
    <definedName name="ььь">[0]!ььь</definedName>
    <definedName name="э" localSheetId="1">'Долгосрочные параметры'!э</definedName>
    <definedName name="э" localSheetId="2">'Полезный отпуск тепл. энергии'!э</definedName>
    <definedName name="э" localSheetId="3">'Полезный отпуск теплоносителя'!э</definedName>
    <definedName name="э" localSheetId="4">'Смета расходов'!э</definedName>
    <definedName name="э">[0]!э</definedName>
    <definedName name="эжд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кспорт">[39]план!$G$14</definedName>
    <definedName name="эл.энергия">'[41]цены цехов'!$D$13</definedName>
    <definedName name="эл_энергия">[39]план!$G$2092</definedName>
    <definedName name="электро" localSheetId="1">'Долгосрочные параметры'!электро</definedName>
    <definedName name="электро" localSheetId="2">'Полезный отпуск тепл. энергии'!электро</definedName>
    <definedName name="электро" localSheetId="3">'Полезный отпуск теплоносителя'!электро</definedName>
    <definedName name="электро" localSheetId="4">'Смета расходов'!электро</definedName>
    <definedName name="электро">[0]!электро</definedName>
    <definedName name="электрол_РА">#REF!</definedName>
    <definedName name="электролит_РА">#REF!</definedName>
    <definedName name="энерг._т">[5]январь!$B$65</definedName>
    <definedName name="энергетич">[5]январь!$D$65</definedName>
    <definedName name="энергия">[5]январь!$D$72</definedName>
    <definedName name="энергия_тонн">[5]январь!$B$72</definedName>
    <definedName name="энергия_цена">[5]январь!$C$72</definedName>
    <definedName name="ЭРЦ">[39]план!$G$2437</definedName>
    <definedName name="эээ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дл" localSheetId="1">'Долгосрочные параметры'!юдл</definedName>
    <definedName name="юдл" localSheetId="2">'Полезный отпуск тепл. энергии'!юдл</definedName>
    <definedName name="юдл" localSheetId="3">'Полезный отпуск теплоносителя'!юдл</definedName>
    <definedName name="юдл" localSheetId="4">'Смета расходов'!юдл</definedName>
    <definedName name="юдл">[0]!юдл</definedName>
    <definedName name="юю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">[38]кварталы!$D$1</definedName>
    <definedName name="я1">[38]кварталы!$H$1</definedName>
    <definedName name="я107">#REF!</definedName>
    <definedName name="я109">#REF!</definedName>
    <definedName name="я111">#REF!</definedName>
    <definedName name="я113">#REF!</definedName>
    <definedName name="я114">#REF!</definedName>
    <definedName name="янв.98">[38]База!$AC$1:$AC$65536</definedName>
    <definedName name="яя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</definedNames>
  <calcPr calcId="125725"/>
  <fileRecoveryPr repairLoad="1"/>
</workbook>
</file>

<file path=xl/calcChain.xml><?xml version="1.0" encoding="utf-8"?>
<calcChain xmlns="http://schemas.openxmlformats.org/spreadsheetml/2006/main">
  <c r="E14" i="1"/>
  <c r="D14"/>
  <c r="E12"/>
  <c r="D12"/>
  <c r="E30"/>
  <c r="D30"/>
  <c r="D53" i="2"/>
  <c r="C53"/>
  <c r="D50"/>
  <c r="C50"/>
  <c r="D46"/>
  <c r="C46"/>
  <c r="D14"/>
  <c r="C14"/>
  <c r="D9"/>
  <c r="D60" s="1"/>
  <c r="C9"/>
  <c r="C60" s="1"/>
  <c r="D16" i="1" l="1"/>
  <c r="E16"/>
  <c r="D19"/>
  <c r="E19"/>
  <c r="D22"/>
  <c r="E22"/>
  <c r="D25"/>
  <c r="E25"/>
  <c r="D27"/>
  <c r="E27"/>
  <c r="C64" i="2"/>
  <c r="D64"/>
  <c r="C24" i="6" l="1"/>
  <c r="D24" s="1"/>
  <c r="F22"/>
  <c r="G22" s="1"/>
  <c r="D22"/>
  <c r="F21"/>
  <c r="F24" s="1"/>
  <c r="G24" s="1"/>
  <c r="D21"/>
  <c r="F17"/>
  <c r="G17" s="1"/>
  <c r="D17"/>
  <c r="K26" i="5"/>
  <c r="L26" s="1"/>
  <c r="D26"/>
  <c r="K25"/>
  <c r="L25" s="1"/>
  <c r="D25"/>
  <c r="K23"/>
  <c r="D23"/>
  <c r="C22"/>
  <c r="C28" s="1"/>
  <c r="K18"/>
  <c r="K22" s="1"/>
  <c r="D18"/>
  <c r="D12" i="3"/>
  <c r="F14"/>
  <c r="E14"/>
  <c r="D13"/>
  <c r="D15" s="1"/>
  <c r="F10"/>
  <c r="G21" i="6" l="1"/>
  <c r="K28" i="5"/>
  <c r="L22"/>
  <c r="K27"/>
  <c r="D22"/>
  <c r="D28" s="1"/>
  <c r="L23"/>
  <c r="L27" s="1"/>
  <c r="C27"/>
  <c r="E12" i="3"/>
  <c r="E13" s="1"/>
  <c r="E15" s="1"/>
  <c r="F12"/>
  <c r="F13" s="1"/>
  <c r="F15" s="1"/>
  <c r="D27" i="5" l="1"/>
  <c r="L28"/>
</calcChain>
</file>

<file path=xl/sharedStrings.xml><?xml version="1.0" encoding="utf-8"?>
<sst xmlns="http://schemas.openxmlformats.org/spreadsheetml/2006/main" count="302" uniqueCount="198">
  <si>
    <t>Приложение 6.2</t>
  </si>
  <si>
    <t>к Приказу ФСТ России</t>
  </si>
  <si>
    <t>№ 760-э от 13.06.2013г.</t>
  </si>
  <si>
    <t>Расчет тарифов на услуги по передаче тепловой энергии, теплоносителя                                                                                                                                                                         ООО "НТК" по теплоисточнику ОАО "Кузнецкая ТЭЦ"</t>
  </si>
  <si>
    <t>№ п/п</t>
  </si>
  <si>
    <t>Показатели</t>
  </si>
  <si>
    <t>Единица измерения</t>
  </si>
  <si>
    <t>Водяные тепловые сети</t>
  </si>
  <si>
    <t>Паровые тепловые сети</t>
  </si>
  <si>
    <t>Необходимая валовая выручка, отнесенная на передачу тепловой энергии, в т.ч.:</t>
  </si>
  <si>
    <t>тыс.руб.</t>
  </si>
  <si>
    <t>-</t>
  </si>
  <si>
    <t>1.1</t>
  </si>
  <si>
    <t>экономически обоснованные расходы на содержание эксплуатируемых регулируемой организацией тепловых пунктов, тепловых сетей, расположенных после тепловых пунктов, и на оплату потерь в указанных  
сетях</t>
  </si>
  <si>
    <t>2</t>
  </si>
  <si>
    <t>Объем отпуска тепловой энергии в виде пара или воды из тепловых сетей регулируемой организации</t>
  </si>
  <si>
    <t>тыс.Гкал</t>
  </si>
  <si>
    <t>2.1</t>
  </si>
  <si>
    <t>в т.ч. объем отпуска тепловой энергии в виде пара или воды из тепловых  
сетей регулируемой организации потребителям, теплопотребляющие установки которых подключены после   
тепловых пунктов (на тепловых пунктах), эксплуатируемых регулируемой организацией</t>
  </si>
  <si>
    <t>3</t>
  </si>
  <si>
    <t>Суммарная договорная (заявленная) тепловая нагрузка потребителей</t>
  </si>
  <si>
    <t>Гкал/ч.</t>
  </si>
  <si>
    <t>3.1</t>
  </si>
  <si>
    <t>в т.ч. суммарная договорная (заявленная) тепловая нагрузка потребителей, теплопотребляющие установки которых подключены после тепловых пунктов (на тепловых пунктах), эксплуатируемых регулируемой организацией</t>
  </si>
  <si>
    <t>4</t>
  </si>
  <si>
    <t>При отсутствии             
дифференциации тарифов по  
схеме подключения          
теплопотребляющих установок
потребителей тепловой      
энергии к системе          
теплоснабжения:</t>
  </si>
  <si>
    <t>4.1</t>
  </si>
  <si>
    <t>Одноставочный тариф на услуги по передаче тепловой энергии</t>
  </si>
  <si>
    <t>руб./Гкал</t>
  </si>
  <si>
    <t>4.2</t>
  </si>
  <si>
    <t>Двухставочный тариф на  услуги по передаче тепловой энергии:</t>
  </si>
  <si>
    <t xml:space="preserve"> - ставка за тепловую энергию</t>
  </si>
  <si>
    <t xml:space="preserve"> - ставка за содержание тепловой мощности</t>
  </si>
  <si>
    <t>тыс.руб./Гкал/ч. В мес.</t>
  </si>
  <si>
    <t>5</t>
  </si>
  <si>
    <t>При дифференциации тарифов по схеме подключения теплопотребляющих установок потребителей тепловой      
энергии к системе теплоснабжения:</t>
  </si>
  <si>
    <t>5.1</t>
  </si>
  <si>
    <t>При подключении к тепловой сети без дополнительного преобразования на тепловых пунктах, эксплуатируемых регулируемой организацией:</t>
  </si>
  <si>
    <t>5.1.1</t>
  </si>
  <si>
    <t>5.1.2</t>
  </si>
  <si>
    <t>Двухставочный тариф на услуги по передаче тепловой энергии:</t>
  </si>
  <si>
    <t>5.2</t>
  </si>
  <si>
    <t>При подключении к тепловой сети после тепловых пунктов (на тепловых пунктах), эксплуатируемых регулируемой организацией:</t>
  </si>
  <si>
    <t>5.2.1</t>
  </si>
  <si>
    <t>5.2.2</t>
  </si>
  <si>
    <t xml:space="preserve">Примечания:
1. Таблица заполняется по системам теплоснабжения, по схемам подключения теплопотребляющих установок потребителей тепловой энергии к системе теплоснабжения, если при установлении цен (тарифов) применяется такая дифференциация.
2. Строки 2, 2.1, 3, 3.1 заполняются с учетом мощности, поддерживаемой для отдельных категорий (групп) социально значимых потребителей, приобретающих услуги по поддержанию резервной тепловой мощности.
3. Стр. 4.1 = стр. 1 / стр. 2.
4. Ставка за содержание тепловой мощности в стр. 4.2 = стр. 1 / стр. 3 / М, где М = 12.
5. Стр. 5.1.1 = (стр. 1 - стр. 1.1) / стр. 2.
6. Ставка за содержание тепловой мощности в стр. 5.1.2 = (стр. 1 - стр. 1.1) / стр. 3 / М, где М = 12.
7. Стр. 5.2.1 = (стр. 1 - стр. 1.1) / стр. 2 + стр. 1.1 / стр. 2.1.
8. Ставка за содержание тепловой мощности в стр. 5.2.2 = (стр. 1 - стр. 1.1) / стр. 3 / М + стр. 1.1 / стр. 3.1 / М, где М = 12.
</t>
  </si>
  <si>
    <t>Приложение 4.6</t>
  </si>
  <si>
    <t xml:space="preserve">к Приказу ФСТ России </t>
  </si>
  <si>
    <t xml:space="preserve">№ 760-э от 13.06.2013г. </t>
  </si>
  <si>
    <t>Смета расходов ООО "НТК"                                                                                                                                                                                          по системе теплоснабжения ОАО "Кузнецкая ТЭЦ"</t>
  </si>
  <si>
    <t>I</t>
  </si>
  <si>
    <t>Расходы, связанные с производством и        
реализацией продукции (услуг), всего</t>
  </si>
  <si>
    <t>- расходы на сырье и материалы</t>
  </si>
  <si>
    <t>- Материалы на текущую деятельность</t>
  </si>
  <si>
    <t>- Материалы на Охрану труда</t>
  </si>
  <si>
    <t xml:space="preserve">- расходы на топливо                        </t>
  </si>
  <si>
    <t>- расходы на прочие покупаемые энергетические ресурсы</t>
  </si>
  <si>
    <t>- электрическая энергия</t>
  </si>
  <si>
    <t>- расходы на покупку тепловых потерь</t>
  </si>
  <si>
    <t>- расходы на холодную воду</t>
  </si>
  <si>
    <t>- расходы на теплоноситель</t>
  </si>
  <si>
    <t>- амортизация основных средств и нематериальных активов</t>
  </si>
  <si>
    <t>- оплата труда</t>
  </si>
  <si>
    <t>- отчисления на социальные нужды</t>
  </si>
  <si>
    <t>- ремонт основных средств, выполняемый подрядным способом</t>
  </si>
  <si>
    <t xml:space="preserve"> - Капитальный ремонт</t>
  </si>
  <si>
    <t>- расходы на оплату услуг, оказываемых организациями, осуществляющими регулируемую деятельность</t>
  </si>
  <si>
    <t>- расходы на выполнение работ и услуг производственного характера, выполняемых по договорам со сторонними организациями или предпринимателями</t>
  </si>
  <si>
    <t xml:space="preserve"> - Теплотехнический аудит</t>
  </si>
  <si>
    <t>- расходы на оплату иных работ и услуг, выполняемых по договорам с организациями,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услуг</t>
  </si>
  <si>
    <t xml:space="preserve"> - услуги спец. техники</t>
  </si>
  <si>
    <t xml:space="preserve"> - услуги охраны</t>
  </si>
  <si>
    <t>- плата за выбросы и сбросы загрязняющих веществ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</si>
  <si>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- арендная плата, концессионная плата, лизинговые платежи</t>
  </si>
  <si>
    <t>- аренда оборудования</t>
  </si>
  <si>
    <t>- аренда тепловых сетей</t>
  </si>
  <si>
    <t>- аренда земли</t>
  </si>
  <si>
    <t>- аренда производственных помещений</t>
  </si>
  <si>
    <t>- аренда складских помещений</t>
  </si>
  <si>
    <t>- расходы на служебные командировки</t>
  </si>
  <si>
    <t>- расходы на обучение персонала</t>
  </si>
  <si>
    <t>- расходы на страхование производственных объектов, учитываемые при определении налоговой базы по налогу на прибыль</t>
  </si>
  <si>
    <t>- другие расходы, связанные с производством и (или) реализацией реализацией продукции, в том числе</t>
  </si>
  <si>
    <t>- налог на имущество организаций</t>
  </si>
  <si>
    <t>- земельный налог</t>
  </si>
  <si>
    <t>- транспортный налог</t>
  </si>
  <si>
    <t>- водный налог</t>
  </si>
  <si>
    <t>- прочие налоги</t>
  </si>
  <si>
    <t>II.</t>
  </si>
  <si>
    <t>Внереализационные расходы, всего</t>
  </si>
  <si>
    <t>- расходы на вывод из эксплуатации (в том числе на консервацию) и вывод из консервации</t>
  </si>
  <si>
    <t>- расходы по сомнительным долгам</t>
  </si>
  <si>
    <t>- расходы, связанные с созданием нормативных запасов топлива, включая        
расходы по обслуживанию заемных средств, привлекаемых для этих целей</t>
  </si>
  <si>
    <t>- другие обоснованные расходы, в том числе</t>
  </si>
  <si>
    <t>- расходы на услуги банков</t>
  </si>
  <si>
    <t>- расходы на обслуживание заемных средств</t>
  </si>
  <si>
    <t>III.</t>
  </si>
  <si>
    <t>Расходы, не учитываемые в целях налогообложения, всего</t>
  </si>
  <si>
    <t>- расходы на капитальные вложения (инвестиции)</t>
  </si>
  <si>
    <t>- денежные выплаты социального характера (по Коллективному договору)</t>
  </si>
  <si>
    <t>- резервный фонд</t>
  </si>
  <si>
    <t>- прочие расходы</t>
  </si>
  <si>
    <t xml:space="preserve">IV. </t>
  </si>
  <si>
    <t>Налог на прибыль</t>
  </si>
  <si>
    <t xml:space="preserve">V. </t>
  </si>
  <si>
    <t>Выпадающие доходы/экономия средств</t>
  </si>
  <si>
    <t xml:space="preserve">VI. </t>
  </si>
  <si>
    <t>Необходимая валовая выручка, всего</t>
  </si>
  <si>
    <t>VI.1</t>
  </si>
  <si>
    <t>- на производство электрической энергии</t>
  </si>
  <si>
    <t>VI.2</t>
  </si>
  <si>
    <t>- на производство тепловой энергии</t>
  </si>
  <si>
    <t>VI.3</t>
  </si>
  <si>
    <t>- на производство теплоносителя</t>
  </si>
  <si>
    <t>VI.4</t>
  </si>
  <si>
    <t>- прочая продукция</t>
  </si>
  <si>
    <t xml:space="preserve">Примечания:
1. 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каждому виду регулируемой деятельности, по каждой теплоснабжающей, теплосетевой организации, в целом по единой теплоснабжающей организации.
2. Для источников тепловой энергии, функционирующих в режиме комбинированной выработки электрической и тепловой энергии, таблица заполняется в целом по источнику тепловой энергии. Строки VI.1 - VI.4 заполняются по результатам распределения расходов между тепловой и электрической энергией в соответствии с главой VIII Методических указаний.
3. К таблице прилагаются дополнительные материалы, содержащие обоснованный расчет по каждой статье затрат (с указанием плановых (расчетных) цен, экономически обоснованных объемов и применяемых индексов, норм и нормативов расчета) с учетом приложений 4.4, 4.7 - 4.10.
</t>
  </si>
  <si>
    <t>Долгосрочные параметры регулирования</t>
  </si>
  <si>
    <t>ООО "Новокузнецкая теплосетевая компания"</t>
  </si>
  <si>
    <t>на 2016 - 2018 гг.</t>
  </si>
  <si>
    <t>(предложение предприятия)</t>
  </si>
  <si>
    <t>№</t>
  </si>
  <si>
    <t>Ед. изм.</t>
  </si>
  <si>
    <t>Утв. на 2016 г.</t>
  </si>
  <si>
    <t>Предложение на 2017 г.</t>
  </si>
  <si>
    <t>План 2018 г.</t>
  </si>
  <si>
    <t>%</t>
  </si>
  <si>
    <t>у.е.</t>
  </si>
  <si>
    <t>коэффициент эластичности затрат по росту активов</t>
  </si>
  <si>
    <t>Инфляция</t>
  </si>
  <si>
    <t>Индекс эффективности операционных расходов</t>
  </si>
  <si>
    <t>Количество активов</t>
  </si>
  <si>
    <t>Индекс изменения количества активов</t>
  </si>
  <si>
    <t>ПРЕДЛОЖЕНИЕ</t>
  </si>
  <si>
    <t>о размере цен (тарифов)</t>
  </si>
  <si>
    <t xml:space="preserve">на услуги по передаче тепловой энергии на 2017 г. </t>
  </si>
  <si>
    <t>долгосрочного периода регулирования 2016-2018 гг.</t>
  </si>
  <si>
    <t>Общество с ограниченной ответственностью "Новокузнецкая теплосетевая компания"</t>
  </si>
  <si>
    <t>(ООО "НТК")</t>
  </si>
  <si>
    <t>Коэффициент индексации</t>
  </si>
  <si>
    <t>Приложение 4.1</t>
  </si>
  <si>
    <t xml:space="preserve">№ п/п 
</t>
  </si>
  <si>
    <t xml:space="preserve">       Показатели       </t>
  </si>
  <si>
    <t>Базовый период 2016 г.</t>
  </si>
  <si>
    <t>Период регулирования 2017 г.</t>
  </si>
  <si>
    <t>Всего</t>
  </si>
  <si>
    <t xml:space="preserve">               в том числе                </t>
  </si>
  <si>
    <t>Вода</t>
  </si>
  <si>
    <t>Отборный пар</t>
  </si>
  <si>
    <t xml:space="preserve">1,2-2,5 кгс/см2 
</t>
  </si>
  <si>
    <t xml:space="preserve">2,5-7,0 
кгс/см2 
</t>
  </si>
  <si>
    <t xml:space="preserve">7,0-13,0 кгс/см2 
</t>
  </si>
  <si>
    <t xml:space="preserve">&gt; 13 кгс/см2 
</t>
  </si>
  <si>
    <t xml:space="preserve">острый 
и реду-
циро-  
ванный 
пар    
</t>
  </si>
  <si>
    <t xml:space="preserve">Отпуск тепловой         
энергии, поставляемой с 
коллекторов источника   
тепловой энергии, всего 
</t>
  </si>
  <si>
    <t xml:space="preserve">в том числе:            </t>
  </si>
  <si>
    <t xml:space="preserve">- ТЭЦ 25 МВт и более    </t>
  </si>
  <si>
    <t>1.2</t>
  </si>
  <si>
    <t xml:space="preserve">- ТЭЦ менее 25 МВт      </t>
  </si>
  <si>
    <t>1.3</t>
  </si>
  <si>
    <t xml:space="preserve">- котельные             </t>
  </si>
  <si>
    <t>1.4</t>
  </si>
  <si>
    <t xml:space="preserve">- электробойлерные      </t>
  </si>
  <si>
    <t>Покупная теплоэнергия</t>
  </si>
  <si>
    <t>…</t>
  </si>
  <si>
    <t>- через изоляцию</t>
  </si>
  <si>
    <t>- с потерями теплоносителя</t>
  </si>
  <si>
    <t>5.3</t>
  </si>
  <si>
    <t xml:space="preserve">Примечания:
1. 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каждой организации, осуществляющей деятельность по производству тепловой энергии, в целом по единой теплоснабжающей организации.
2. В стр. 3 заполняется расход тепловой энергии на хозяйственные нужды только на источнике тепловой энергии.
3. Стр. 4 = стр. 1 + стр. 2 - стр. 3.
4. Стр. 6 = стр. 4 - стр. 5.
5. В строке 5 указываются фактические потери тепловой энергии в сети в случае, предусмотренном пунктом 90 Основ ценообразования в сфере теплоснабжения, утвержденных постановлением Правительства Российской федерации от 22.10.2012 N 1075.
</t>
  </si>
  <si>
    <t>Приложение 4.2</t>
  </si>
  <si>
    <t>тыс м³</t>
  </si>
  <si>
    <t>в том числе</t>
  </si>
  <si>
    <t>вода</t>
  </si>
  <si>
    <t>пар</t>
  </si>
  <si>
    <t xml:space="preserve">Производство теплоносителя, всего    
</t>
  </si>
  <si>
    <t>в т.ч. ТЭЦ 25 МВт и более</t>
  </si>
  <si>
    <t>в т.ч. ТЭЦ менее 25 МВт</t>
  </si>
  <si>
    <t>котельные</t>
  </si>
  <si>
    <t>электробойлерные</t>
  </si>
  <si>
    <t>Покупной теплоноситель,</t>
  </si>
  <si>
    <t xml:space="preserve">Расход теплоносителя на 
хозяйственные нужды     
</t>
  </si>
  <si>
    <t xml:space="preserve">Отпуск теплоносителя в  
сеть                    
</t>
  </si>
  <si>
    <t xml:space="preserve">Нормативные потери при  
передаче теплоносителя  
</t>
  </si>
  <si>
    <t xml:space="preserve">Объем возвращенного     
теплоносителя           
</t>
  </si>
  <si>
    <t xml:space="preserve">Полезный отпуск         
теплоносителя           
потребителям            
</t>
  </si>
  <si>
    <t>Примечания:
1. 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каждой организации, осуществляющей деятельность по производству тепловой энергии, теплоносителя, в целом по единой теплоснабжающей организации.
2. Стр. 4 = стр. 1 + стр. 2 - стр. 3.
3. Стр. 7 = стр. 4 - стр. 5 - стр. 6.</t>
  </si>
  <si>
    <t>по системе теплоснабжения Кузнецкая ТЭЦ (ОАО "Кузнецкая ТЭЦ")</t>
  </si>
  <si>
    <t>Система теплоснабжения: Кузнецкая ТЭЦ (ОАО "Кузнецкая ТЭЦ")</t>
  </si>
  <si>
    <t xml:space="preserve">Расход тепловой энергии 
на хозяйственные нужды  
</t>
  </si>
  <si>
    <t xml:space="preserve">Отпуск тепловой энергии 
от источника тепловой   
энергии (полезный       
отпуск)                 
</t>
  </si>
  <si>
    <t xml:space="preserve">Потери тепловой энергии 
в сети (нормативные)    
&lt;*&gt;                     
</t>
  </si>
  <si>
    <t xml:space="preserve">то же в % к отпуску     
тепловой энергии от     
источника тепловой      
энергии                 
</t>
  </si>
  <si>
    <t xml:space="preserve">Отпуск тепловой энергии 
из тепловой сети        
(полезный отпуск),      
всего                   
</t>
  </si>
  <si>
    <t>Расчет полезного отпуска тепловой энергии ООО "НТК"  от ОАО "Кузнецкая ТЭЦ" на 2017 год</t>
  </si>
  <si>
    <t>Расчет полезного отпуска теплоносителя ООО "НТК"  от ОАО "Кузнецкая ТЭЦ" на 2017 год</t>
  </si>
  <si>
    <r>
      <rPr>
        <b/>
        <u/>
        <sz val="12"/>
        <color theme="1"/>
        <rFont val="Times New Roman"/>
        <family val="1"/>
        <charset val="204"/>
      </rPr>
      <t>Предлагаемый метод регулирования:</t>
    </r>
    <r>
      <rPr>
        <u/>
        <sz val="12"/>
        <color theme="1"/>
        <rFont val="Times New Roman"/>
        <family val="1"/>
        <charset val="204"/>
      </rPr>
      <t xml:space="preserve"> Метод индексации установленных тарифов</t>
    </r>
  </si>
  <si>
    <t>Базовый период (2016 г.)</t>
  </si>
  <si>
    <t>Период регулирования (2017 г.)</t>
  </si>
</sst>
</file>

<file path=xl/styles.xml><?xml version="1.0" encoding="utf-8"?>
<styleSheet xmlns="http://schemas.openxmlformats.org/spreadsheetml/2006/main">
  <numFmts count="40">
    <numFmt numFmtId="7" formatCode="#,##0.00&quot;р.&quot;;\-#,##0.00&quot;р.&quot;"/>
    <numFmt numFmtId="164" formatCode="0.0%"/>
    <numFmt numFmtId="165" formatCode="#.##0\.00"/>
    <numFmt numFmtId="166" formatCode="#\.00"/>
    <numFmt numFmtId="167" formatCode="\$#\.00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_);_(* \(#,##0\);_(* &quot;-&quot;??_);_(@_)"/>
    <numFmt numFmtId="171" formatCode="#,##0;[Red]#,##0"/>
    <numFmt numFmtId="172" formatCode="&quot;\&quot;#,##0;[Red]\-&quot;\&quot;#,##0"/>
    <numFmt numFmtId="173" formatCode="\£#,##0_);\(\£#,##0\)"/>
    <numFmt numFmtId="174" formatCode="_-* #,##0\ _F_B_-;\-* #,##0\ _F_B_-;_-* &quot;-&quot;\ _F_B_-;_-@_-"/>
    <numFmt numFmtId="175" formatCode="_-* #,##0.00_-;\-* #,##0.00_-;_-* &quot;-&quot;??_-;_-@_-"/>
    <numFmt numFmtId="176" formatCode="_-* #,##0\ &quot;FB&quot;_-;\-* #,##0\ &quot;FB&quot;_-;_-* &quot;-&quot;\ &quot;FB&quot;_-;_-@_-"/>
    <numFmt numFmtId="177" formatCode="_(* #,##0.00_);[Red]_(* \(#,##0.00\);_(* &quot;-&quot;??_);_(@_)"/>
    <numFmt numFmtId="178" formatCode="_-* #,##0.00\ &quot;FB&quot;_-;\-* #,##0.00\ &quot;FB&quot;_-;_-* &quot;-&quot;??\ &quot;FB&quot;_-;_-@_-"/>
    <numFmt numFmtId="179" formatCode="&quot;$&quot;#,##0\ ;\(&quot;$&quot;#,##0\)"/>
    <numFmt numFmtId="180" formatCode="0.0\x"/>
    <numFmt numFmtId="181" formatCode="_-* #,##0.00[$€-1]_-;\-* #,##0.00[$€-1]_-;_-* &quot;-&quot;??[$€-1]_-"/>
    <numFmt numFmtId="182" formatCode="_-* #,##0.00\ _F_B_-;\-* #,##0.00\ _F_B_-;_-* &quot;-&quot;??\ _F_B_-;_-@_-"/>
    <numFmt numFmtId="183" formatCode="_(* #,##0.00_);_(* \(#,##0.00\);_(* &quot;-&quot;??_);_(@_)"/>
    <numFmt numFmtId="184" formatCode="#,##0.0_);[Red]\(#,##0.0\)"/>
    <numFmt numFmtId="185" formatCode="_-* #,##0_-;_-* #,##0\-;_-* &quot;-&quot;_-;_-@_-"/>
    <numFmt numFmtId="186" formatCode="_-* #,##0.00_-;_-* #,##0.00\-;_-* &quot;-&quot;??_-;_-@_-"/>
    <numFmt numFmtId="187" formatCode="_-* #,##0\ _$_-;\-* #,##0\ _$_-;_-* &quot;-&quot;\ _$_-;_-@_-"/>
    <numFmt numFmtId="188" formatCode="_-* #,##0.00\ _$_-;\-* #,##0.00\ _$_-;_-* &quot;-&quot;??\ _$_-;_-@_-"/>
    <numFmt numFmtId="189" formatCode="_-* #,##0\ &quot;$&quot;_-;\-* #,##0\ &quot;$&quot;_-;_-* &quot;-&quot;\ &quot;$&quot;_-;_-@_-"/>
    <numFmt numFmtId="190" formatCode="_-* #,##0.00\ &quot;$&quot;_-;\-* #,##0.00\ &quot;$&quot;_-;_-* &quot;-&quot;??\ &quot;$&quot;_-;_-@_-"/>
    <numFmt numFmtId="191" formatCode="_(* #,##0.000_);[Red]_(* \(#,##0.000\);_(* &quot;-&quot;??_);_(@_)"/>
    <numFmt numFmtId="192" formatCode="&quot;$&quot;#,##0.0_);\(&quot;$&quot;#,##0.0\)"/>
    <numFmt numFmtId="193" formatCode="0.00\x"/>
    <numFmt numFmtId="194" formatCode="0.0000"/>
    <numFmt numFmtId="195" formatCode="_-&quot;F&quot;\ * #,##0_-;_-&quot;F&quot;\ * #,##0\-;_-&quot;F&quot;\ * &quot;-&quot;_-;_-@_-"/>
    <numFmt numFmtId="196" formatCode="_-&quot;F&quot;\ * #,##0.00_-;_-&quot;F&quot;\ * #,##0.00\-;_-&quot;F&quot;\ * &quot;-&quot;??_-;_-@_-"/>
    <numFmt numFmtId="197" formatCode="\¥#,##0_);\(\¥#,##0\)"/>
    <numFmt numFmtId="198" formatCode="General_)"/>
    <numFmt numFmtId="199" formatCode="#,##0\т"/>
    <numFmt numFmtId="200" formatCode="%#\.00"/>
    <numFmt numFmtId="201" formatCode="0.000"/>
    <numFmt numFmtId="202" formatCode="#,##0_ ;\-#,##0\ 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Book Antiqua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8"/>
      <name val="Helv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name val="Tms Rmn"/>
    </font>
    <font>
      <u val="doubleAccounting"/>
      <sz val="10"/>
      <name val="Arial"/>
      <family val="2"/>
    </font>
    <font>
      <i/>
      <sz val="1"/>
      <color indexed="8"/>
      <name val="Courier"/>
      <family val="3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sz val="11"/>
      <name val="Arial Black"/>
      <family val="2"/>
    </font>
    <font>
      <i/>
      <sz val="14"/>
      <name val="Palatino"/>
      <family val="1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Times New Roman Cyr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0"/>
      <name val="Arial Cyr"/>
      <charset val="204"/>
    </font>
    <font>
      <sz val="12"/>
      <name val="Times New Roman CE"/>
      <charset val="238"/>
    </font>
    <font>
      <sz val="10"/>
      <name val="Palatino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u/>
      <sz val="8"/>
      <color indexed="8"/>
      <name val="Arial"/>
      <family val="2"/>
    </font>
    <font>
      <b/>
      <sz val="14"/>
      <name val="Times New Roman"/>
      <family val="1"/>
      <charset val="204"/>
    </font>
    <font>
      <b/>
      <i/>
      <sz val="8"/>
      <name val="Helv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Times New Roman CYR"/>
      <charset val="204"/>
    </font>
    <font>
      <sz val="10"/>
      <name val="MS Sans Serif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name val="Arial Cyr"/>
    </font>
    <font>
      <sz val="8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 CYR"/>
      <charset val="204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3">
    <xf numFmtId="0" fontId="0" fillId="0" borderId="0"/>
    <xf numFmtId="0" fontId="5" fillId="0" borderId="0" applyFont="0" applyFill="0" applyBorder="0" applyAlignment="0"/>
    <xf numFmtId="0" fontId="6" fillId="0" borderId="14">
      <protection locked="0"/>
    </xf>
    <xf numFmtId="165" fontId="6" fillId="0" borderId="0">
      <protection locked="0"/>
    </xf>
    <xf numFmtId="166" fontId="6" fillId="0" borderId="0">
      <protection locked="0"/>
    </xf>
    <xf numFmtId="167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2" borderId="15" applyNumberFormat="0" applyFill="0" applyBorder="0" applyAlignment="0">
      <alignment horizontal="left"/>
    </xf>
    <xf numFmtId="0" fontId="9" fillId="2" borderId="0" applyNumberFormat="0" applyFill="0" applyBorder="0" applyAlignment="0"/>
    <xf numFmtId="0" fontId="10" fillId="3" borderId="15" applyNumberFormat="0" applyFill="0" applyBorder="0" applyAlignment="0">
      <alignment horizontal="left"/>
    </xf>
    <xf numFmtId="0" fontId="11" fillId="4" borderId="0" applyNumberFormat="0" applyFill="0" applyBorder="0" applyAlignment="0"/>
    <xf numFmtId="0" fontId="12" fillId="0" borderId="0" applyNumberFormat="0" applyFill="0" applyBorder="0" applyAlignment="0"/>
    <xf numFmtId="0" fontId="13" fillId="0" borderId="16" applyNumberFormat="0" applyFill="0" applyBorder="0" applyAlignment="0">
      <alignment horizontal="left"/>
    </xf>
    <xf numFmtId="0" fontId="14" fillId="5" borderId="17" applyNumberFormat="0" applyFill="0" applyBorder="0" applyAlignment="0">
      <alignment horizontal="centerContinuous"/>
    </xf>
    <xf numFmtId="0" fontId="15" fillId="0" borderId="0" applyNumberFormat="0" applyFill="0" applyBorder="0" applyAlignment="0"/>
    <xf numFmtId="0" fontId="15" fillId="6" borderId="18" applyNumberFormat="0" applyFill="0" applyBorder="0" applyAlignment="0"/>
    <xf numFmtId="0" fontId="16" fillId="0" borderId="16" applyNumberFormat="0" applyFill="0" applyBorder="0" applyAlignment="0"/>
    <xf numFmtId="0" fontId="15" fillId="0" borderId="0" applyNumberFormat="0" applyFill="0" applyBorder="0" applyAlignment="0"/>
    <xf numFmtId="0" fontId="17" fillId="0" borderId="0">
      <alignment horizontal="right"/>
    </xf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/>
    <xf numFmtId="0" fontId="24" fillId="7" borderId="0"/>
    <xf numFmtId="0" fontId="25" fillId="0" borderId="0" applyNumberFormat="0" applyFill="0" applyBorder="0" applyAlignment="0" applyProtection="0"/>
    <xf numFmtId="38" fontId="26" fillId="0" borderId="0" applyNumberFormat="0" applyFill="0" applyBorder="0" applyAlignment="0" applyProtection="0">
      <alignment horizontal="right"/>
      <protection locked="0"/>
    </xf>
    <xf numFmtId="0" fontId="27" fillId="0" borderId="0" applyNumberFormat="0" applyFill="0" applyBorder="0" applyAlignment="0" applyProtection="0"/>
    <xf numFmtId="173" fontId="28" fillId="0" borderId="0" applyFont="0" applyFill="0" applyBorder="0" applyAlignment="0" applyProtection="0"/>
    <xf numFmtId="0" fontId="29" fillId="0" borderId="0"/>
    <xf numFmtId="0" fontId="30" fillId="0" borderId="0" applyFill="0" applyBorder="0" applyAlignment="0"/>
    <xf numFmtId="0" fontId="18" fillId="8" borderId="0" applyNumberFormat="0" applyFont="0" applyBorder="0" applyAlignment="0"/>
    <xf numFmtId="0" fontId="31" fillId="0" borderId="18" applyNumberFormat="0" applyFont="0" applyFill="0" applyProtection="0">
      <alignment horizontal="centerContinuous" vertical="center"/>
    </xf>
    <xf numFmtId="0" fontId="32" fillId="9" borderId="0" applyNumberFormat="0" applyFont="0" applyBorder="0" applyAlignment="0" applyProtection="0"/>
    <xf numFmtId="0" fontId="31" fillId="0" borderId="0" applyNumberFormat="0" applyFill="0" applyBorder="0" applyProtection="0">
      <alignment horizontal="center" vertical="center"/>
    </xf>
    <xf numFmtId="174" fontId="18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175" fontId="18" fillId="0" borderId="0" applyFont="0" applyFill="0" applyBorder="0" applyAlignment="0" applyProtection="0"/>
    <xf numFmtId="3" fontId="35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>
      <alignment horizontal="right"/>
    </xf>
    <xf numFmtId="178" fontId="18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23" fillId="10" borderId="0"/>
    <xf numFmtId="0" fontId="24" fillId="11" borderId="0"/>
    <xf numFmtId="14" fontId="36" fillId="0" borderId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38" fontId="32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34" fillId="0" borderId="19" applyNumberFormat="0" applyFont="0" applyFill="0" applyAlignment="0" applyProtection="0"/>
    <xf numFmtId="0" fontId="37" fillId="0" borderId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38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2" fontId="35" fillId="0" borderId="0" applyFont="0" applyFill="0" applyBorder="0" applyAlignment="0" applyProtection="0"/>
    <xf numFmtId="15" fontId="18" fillId="0" borderId="0">
      <alignment vertical="center"/>
    </xf>
    <xf numFmtId="0" fontId="39" fillId="0" borderId="0" applyFill="0" applyBorder="0" applyProtection="0">
      <alignment horizontal="left"/>
    </xf>
    <xf numFmtId="183" fontId="40" fillId="0" borderId="0" applyNumberFormat="0" applyFill="0" applyBorder="0" applyAlignment="0" applyProtection="0">
      <alignment horizontal="center"/>
    </xf>
    <xf numFmtId="0" fontId="34" fillId="0" borderId="0" applyFont="0" applyFill="0" applyBorder="0" applyAlignment="0" applyProtection="0">
      <alignment horizontal="right"/>
    </xf>
    <xf numFmtId="0" fontId="41" fillId="0" borderId="0" applyProtection="0">
      <alignment horizontal="right"/>
    </xf>
    <xf numFmtId="0" fontId="42" fillId="0" borderId="20" applyNumberFormat="0" applyAlignment="0" applyProtection="0">
      <alignment horizontal="left" vertical="center"/>
    </xf>
    <xf numFmtId="0" fontId="42" fillId="0" borderId="15">
      <alignment horizontal="left" vertical="center"/>
    </xf>
    <xf numFmtId="0" fontId="43" fillId="0" borderId="0">
      <alignment horizontal="center"/>
    </xf>
    <xf numFmtId="38" fontId="44" fillId="0" borderId="0"/>
    <xf numFmtId="38" fontId="45" fillId="0" borderId="0">
      <alignment horizontal="left"/>
    </xf>
    <xf numFmtId="0" fontId="46" fillId="0" borderId="0" applyProtection="0">
      <alignment horizontal="left"/>
    </xf>
    <xf numFmtId="0" fontId="43" fillId="0" borderId="0">
      <alignment horizontal="center"/>
    </xf>
    <xf numFmtId="0" fontId="47" fillId="0" borderId="21" applyNumberFormat="0" applyFill="0" applyBorder="0" applyAlignment="0" applyProtection="0">
      <alignment horizontal="left"/>
    </xf>
    <xf numFmtId="184" fontId="48" fillId="12" borderId="0" applyNumberFormat="0" applyBorder="0" applyAlignment="0" applyProtection="0">
      <protection locked="0"/>
    </xf>
    <xf numFmtId="0" fontId="49" fillId="0" borderId="0"/>
    <xf numFmtId="0" fontId="18" fillId="0" borderId="0"/>
    <xf numFmtId="0" fontId="18" fillId="13" borderId="0" applyNumberFormat="0" applyFont="0" applyBorder="0" applyAlignment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>
      <alignment vertical="center"/>
    </xf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0" fontId="52" fillId="0" borderId="0" applyFont="0" applyFill="0" applyBorder="0" applyAlignment="0" applyProtection="0"/>
    <xf numFmtId="37" fontId="53" fillId="0" borderId="0"/>
    <xf numFmtId="194" fontId="5" fillId="0" borderId="0"/>
    <xf numFmtId="37" fontId="54" fillId="12" borderId="15" applyBorder="0">
      <alignment horizontal="left" vertical="center" indent="2"/>
    </xf>
    <xf numFmtId="0" fontId="55" fillId="0" borderId="0"/>
    <xf numFmtId="0" fontId="56" fillId="0" borderId="0"/>
    <xf numFmtId="0" fontId="57" fillId="0" borderId="0"/>
    <xf numFmtId="0" fontId="58" fillId="0" borderId="0"/>
    <xf numFmtId="0" fontId="59" fillId="0" borderId="0"/>
    <xf numFmtId="40" fontId="60" fillId="14" borderId="0">
      <alignment horizontal="right"/>
    </xf>
    <xf numFmtId="0" fontId="61" fillId="13" borderId="0">
      <alignment horizontal="center"/>
    </xf>
    <xf numFmtId="0" fontId="62" fillId="15" borderId="0"/>
    <xf numFmtId="0" fontId="63" fillId="14" borderId="0" applyBorder="0">
      <alignment horizontal="centerContinuous"/>
    </xf>
    <xf numFmtId="0" fontId="64" fillId="15" borderId="0" applyBorder="0">
      <alignment horizontal="centerContinuous"/>
    </xf>
    <xf numFmtId="0" fontId="42" fillId="0" borderId="0" applyNumberFormat="0" applyFill="0" applyBorder="0" applyAlignment="0" applyProtection="0"/>
    <xf numFmtId="0" fontId="65" fillId="0" borderId="0"/>
    <xf numFmtId="1" fontId="66" fillId="0" borderId="0" applyProtection="0">
      <alignment horizontal="right" vertical="center"/>
    </xf>
    <xf numFmtId="17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65" fillId="0" borderId="0"/>
    <xf numFmtId="0" fontId="67" fillId="0" borderId="0" applyNumberFormat="0" applyFill="0" applyBorder="0" applyAlignment="0" applyProtection="0">
      <alignment horizontal="left"/>
      <protection locked="0"/>
    </xf>
    <xf numFmtId="0" fontId="68" fillId="0" borderId="22">
      <alignment vertical="center"/>
    </xf>
    <xf numFmtId="0" fontId="36" fillId="0" borderId="23"/>
    <xf numFmtId="0" fontId="28" fillId="0" borderId="0" applyFill="0" applyBorder="0" applyAlignment="0" applyProtection="0"/>
    <xf numFmtId="0" fontId="17" fillId="0" borderId="0" applyNumberFormat="0" applyFill="0" applyBorder="0" applyAlignment="0" applyProtection="0">
      <alignment horizontal="center"/>
    </xf>
    <xf numFmtId="0" fontId="69" fillId="0" borderId="0"/>
    <xf numFmtId="0" fontId="70" fillId="0" borderId="0"/>
    <xf numFmtId="0" fontId="71" fillId="0" borderId="0" applyBorder="0" applyProtection="0">
      <alignment vertical="center"/>
    </xf>
    <xf numFmtId="0" fontId="71" fillId="0" borderId="18" applyBorder="0" applyProtection="0">
      <alignment horizontal="right" vertical="center"/>
    </xf>
    <xf numFmtId="0" fontId="72" fillId="16" borderId="0" applyBorder="0" applyProtection="0">
      <alignment horizontal="centerContinuous" vertical="center"/>
    </xf>
    <xf numFmtId="0" fontId="72" fillId="17" borderId="18" applyBorder="0" applyProtection="0">
      <alignment horizontal="centerContinuous" vertical="center"/>
    </xf>
    <xf numFmtId="0" fontId="73" fillId="0" borderId="0"/>
    <xf numFmtId="0" fontId="59" fillId="0" borderId="0"/>
    <xf numFmtId="0" fontId="74" fillId="0" borderId="0" applyFill="0" applyBorder="0" applyProtection="0">
      <alignment horizontal="left"/>
    </xf>
    <xf numFmtId="0" fontId="39" fillId="0" borderId="24" applyFill="0" applyBorder="0" applyProtection="0">
      <alignment horizontal="left" vertical="top"/>
    </xf>
    <xf numFmtId="0" fontId="75" fillId="0" borderId="0">
      <alignment horizontal="centerContinuous"/>
    </xf>
    <xf numFmtId="0" fontId="76" fillId="0" borderId="0"/>
    <xf numFmtId="0" fontId="77" fillId="0" borderId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/>
    <xf numFmtId="0" fontId="35" fillId="0" borderId="25" applyNumberFormat="0" applyFont="0" applyFill="0" applyAlignment="0" applyProtection="0"/>
    <xf numFmtId="0" fontId="80" fillId="0" borderId="0">
      <alignment horizontal="fill"/>
    </xf>
    <xf numFmtId="0" fontId="81" fillId="0" borderId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81" fillId="0" borderId="0"/>
    <xf numFmtId="0" fontId="82" fillId="0" borderId="18" applyBorder="0" applyProtection="0">
      <alignment horizontal="right"/>
    </xf>
    <xf numFmtId="197" fontId="28" fillId="0" borderId="0" applyFont="0" applyFill="0" applyBorder="0" applyAlignment="0" applyProtection="0"/>
    <xf numFmtId="198" fontId="83" fillId="0" borderId="26">
      <protection locked="0"/>
    </xf>
    <xf numFmtId="3" fontId="84" fillId="0" borderId="0">
      <alignment horizontal="center" vertical="center" textRotation="90" wrapText="1"/>
    </xf>
    <xf numFmtId="14" fontId="85" fillId="0" borderId="0"/>
    <xf numFmtId="0" fontId="86" fillId="0" borderId="0" applyBorder="0">
      <alignment horizontal="center" vertical="center" wrapText="1"/>
    </xf>
    <xf numFmtId="0" fontId="87" fillId="0" borderId="27" applyBorder="0">
      <alignment horizontal="center" vertical="center" wrapText="1"/>
    </xf>
    <xf numFmtId="198" fontId="88" fillId="18" borderId="26"/>
    <xf numFmtId="4" fontId="89" fillId="9" borderId="11" applyBorder="0">
      <alignment horizontal="right"/>
    </xf>
    <xf numFmtId="7" fontId="90" fillId="0" borderId="0"/>
    <xf numFmtId="0" fontId="91" fillId="12" borderId="0" applyFill="0"/>
    <xf numFmtId="0" fontId="1" fillId="0" borderId="0"/>
    <xf numFmtId="0" fontId="57" fillId="0" borderId="0"/>
    <xf numFmtId="0" fontId="1" fillId="0" borderId="0"/>
    <xf numFmtId="0" fontId="92" fillId="0" borderId="0"/>
    <xf numFmtId="0" fontId="93" fillId="0" borderId="0" applyNumberFormat="0" applyFont="0" applyFill="0" applyBorder="0" applyAlignment="0" applyProtection="0">
      <alignment vertical="top"/>
    </xf>
    <xf numFmtId="0" fontId="93" fillId="0" borderId="0" applyNumberFormat="0" applyFont="0" applyFill="0" applyBorder="0" applyAlignment="0" applyProtection="0">
      <alignment vertical="top"/>
    </xf>
    <xf numFmtId="0" fontId="93" fillId="0" borderId="0" applyNumberFormat="0" applyFont="0" applyFill="0" applyBorder="0" applyAlignment="0" applyProtection="0">
      <alignment vertical="top"/>
    </xf>
    <xf numFmtId="0" fontId="57" fillId="0" borderId="0"/>
    <xf numFmtId="49" fontId="94" fillId="0" borderId="0"/>
    <xf numFmtId="49" fontId="95" fillId="0" borderId="0">
      <alignment vertical="top"/>
    </xf>
    <xf numFmtId="199" fontId="96" fillId="0" borderId="0"/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" fontId="89" fillId="19" borderId="0" applyBorder="0">
      <alignment horizontal="right"/>
    </xf>
    <xf numFmtId="4" fontId="89" fillId="19" borderId="11" applyFont="0" applyBorder="0">
      <alignment horizontal="right"/>
    </xf>
    <xf numFmtId="200" fontId="6" fillId="0" borderId="0">
      <protection locked="0"/>
    </xf>
    <xf numFmtId="49" fontId="98" fillId="0" borderId="11" applyNumberFormat="0" applyFill="0" applyAlignment="0" applyProtection="0"/>
    <xf numFmtId="0" fontId="113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/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0" fontId="99" fillId="0" borderId="0" xfId="0" applyFont="1"/>
    <xf numFmtId="4" fontId="19" fillId="0" borderId="0" xfId="0" applyNumberFormat="1" applyFont="1" applyAlignment="1">
      <alignment horizontal="center" vertical="center"/>
    </xf>
    <xf numFmtId="0" fontId="101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left" vertical="center" wrapText="1"/>
    </xf>
    <xf numFmtId="4" fontId="100" fillId="0" borderId="31" xfId="0" applyNumberFormat="1" applyFont="1" applyBorder="1" applyAlignment="1">
      <alignment horizontal="center" vertical="center"/>
    </xf>
    <xf numFmtId="4" fontId="100" fillId="0" borderId="32" xfId="0" applyNumberFormat="1" applyFont="1" applyBorder="1" applyAlignment="1">
      <alignment horizontal="center" vertical="center"/>
    </xf>
    <xf numFmtId="4" fontId="99" fillId="0" borderId="0" xfId="0" applyNumberFormat="1" applyFont="1"/>
    <xf numFmtId="49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9" fontId="102" fillId="0" borderId="8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left" vertical="center" wrapText="1"/>
    </xf>
    <xf numFmtId="4" fontId="19" fillId="0" borderId="11" xfId="0" applyNumberFormat="1" applyFont="1" applyBorder="1" applyAlignment="1">
      <alignment horizontal="center" vertical="center"/>
    </xf>
    <xf numFmtId="4" fontId="19" fillId="0" borderId="35" xfId="0" applyNumberFormat="1" applyFont="1" applyBorder="1" applyAlignment="1">
      <alignment horizontal="center" vertical="center"/>
    </xf>
    <xf numFmtId="4" fontId="19" fillId="0" borderId="35" xfId="0" applyNumberFormat="1" applyFont="1" applyFill="1" applyBorder="1" applyAlignment="1">
      <alignment horizontal="center" vertical="center"/>
    </xf>
    <xf numFmtId="49" fontId="102" fillId="0" borderId="11" xfId="0" applyNumberFormat="1" applyFont="1" applyBorder="1" applyAlignment="1">
      <alignment horizontal="left" vertical="center" wrapText="1" indent="3"/>
    </xf>
    <xf numFmtId="0" fontId="19" fillId="0" borderId="11" xfId="0" applyFont="1" applyBorder="1" applyAlignment="1">
      <alignment wrapText="1"/>
    </xf>
    <xf numFmtId="49" fontId="102" fillId="0" borderId="11" xfId="0" applyNumberFormat="1" applyFont="1" applyBorder="1" applyAlignment="1">
      <alignment horizontal="left" vertical="center" wrapText="1"/>
    </xf>
    <xf numFmtId="0" fontId="102" fillId="0" borderId="11" xfId="0" applyFont="1" applyBorder="1" applyAlignment="1" applyProtection="1">
      <alignment vertical="center" wrapText="1"/>
      <protection locked="0"/>
    </xf>
    <xf numFmtId="49" fontId="102" fillId="0" borderId="11" xfId="0" applyNumberFormat="1" applyFont="1" applyBorder="1" applyAlignment="1" applyProtection="1">
      <alignment horizontal="left" vertical="center" wrapText="1" indent="1"/>
      <protection locked="0"/>
    </xf>
    <xf numFmtId="0" fontId="19" fillId="0" borderId="17" xfId="0" applyFont="1" applyBorder="1"/>
    <xf numFmtId="49" fontId="19" fillId="0" borderId="37" xfId="0" applyNumberFormat="1" applyFont="1" applyBorder="1" applyAlignment="1">
      <alignment horizontal="center" vertical="center"/>
    </xf>
    <xf numFmtId="49" fontId="19" fillId="0" borderId="38" xfId="0" applyNumberFormat="1" applyFont="1" applyBorder="1" applyAlignment="1">
      <alignment horizontal="left" vertical="center" wrapText="1"/>
    </xf>
    <xf numFmtId="4" fontId="19" fillId="0" borderId="38" xfId="0" applyNumberFormat="1" applyFont="1" applyBorder="1" applyAlignment="1">
      <alignment horizontal="center" vertical="center"/>
    </xf>
    <xf numFmtId="4" fontId="19" fillId="0" borderId="39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wrapText="1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wrapText="1"/>
    </xf>
    <xf numFmtId="4" fontId="19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9" fillId="0" borderId="37" xfId="0" applyFont="1" applyBorder="1" applyAlignment="1">
      <alignment horizontal="center" vertical="center"/>
    </xf>
    <xf numFmtId="49" fontId="19" fillId="0" borderId="38" xfId="0" applyNumberFormat="1" applyFont="1" applyBorder="1" applyAlignment="1">
      <alignment wrapText="1"/>
    </xf>
    <xf numFmtId="0" fontId="19" fillId="0" borderId="30" xfId="0" applyFont="1" applyBorder="1" applyAlignment="1">
      <alignment horizontal="center" vertical="center"/>
    </xf>
    <xf numFmtId="49" fontId="19" fillId="0" borderId="31" xfId="0" applyNumberFormat="1" applyFont="1" applyBorder="1" applyAlignment="1">
      <alignment wrapText="1"/>
    </xf>
    <xf numFmtId="49" fontId="19" fillId="0" borderId="8" xfId="0" applyNumberFormat="1" applyFont="1" applyBorder="1" applyAlignment="1">
      <alignment wrapText="1"/>
    </xf>
    <xf numFmtId="49" fontId="19" fillId="0" borderId="11" xfId="0" applyNumberFormat="1" applyFont="1" applyBorder="1" applyAlignment="1">
      <alignment wrapText="1"/>
    </xf>
    <xf numFmtId="0" fontId="19" fillId="0" borderId="10" xfId="0" applyFont="1" applyBorder="1"/>
    <xf numFmtId="0" fontId="19" fillId="0" borderId="37" xfId="0" applyFont="1" applyBorder="1"/>
    <xf numFmtId="4" fontId="100" fillId="0" borderId="8" xfId="0" applyNumberFormat="1" applyFont="1" applyBorder="1" applyAlignment="1">
      <alignment horizontal="center" vertical="center"/>
    </xf>
    <xf numFmtId="4" fontId="100" fillId="0" borderId="9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9" fontId="19" fillId="0" borderId="5" xfId="0" applyNumberFormat="1" applyFont="1" applyBorder="1" applyAlignment="1">
      <alignment wrapText="1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0" fontId="19" fillId="0" borderId="0" xfId="0" applyFont="1" applyBorder="1"/>
    <xf numFmtId="49" fontId="19" fillId="0" borderId="0" xfId="0" applyNumberFormat="1" applyFont="1" applyBorder="1" applyAlignment="1">
      <alignment wrapText="1"/>
    </xf>
    <xf numFmtId="16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4" fillId="0" borderId="0" xfId="0" applyFont="1"/>
    <xf numFmtId="0" fontId="105" fillId="0" borderId="0" xfId="0" applyFont="1"/>
    <xf numFmtId="0" fontId="100" fillId="0" borderId="11" xfId="0" applyFont="1" applyBorder="1" applyAlignment="1">
      <alignment horizontal="center" vertical="top"/>
    </xf>
    <xf numFmtId="0" fontId="100" fillId="0" borderId="11" xfId="0" applyFont="1" applyBorder="1" applyAlignment="1">
      <alignment horizontal="center" vertical="top" wrapText="1"/>
    </xf>
    <xf numFmtId="4" fontId="19" fillId="0" borderId="11" xfId="159" applyNumberFormat="1" applyFont="1" applyBorder="1" applyAlignment="1" applyProtection="1">
      <alignment horizontal="left" vertical="center" wrapText="1"/>
    </xf>
    <xf numFmtId="4" fontId="19" fillId="0" borderId="11" xfId="166" applyNumberFormat="1" applyFont="1" applyFill="1" applyBorder="1" applyAlignment="1" applyProtection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4" fontId="19" fillId="0" borderId="11" xfId="166" applyNumberFormat="1" applyFont="1" applyBorder="1" applyAlignment="1" applyProtection="1">
      <alignment horizontal="left" vertical="center" wrapText="1"/>
    </xf>
    <xf numFmtId="4" fontId="19" fillId="0" borderId="11" xfId="166" applyNumberFormat="1" applyFont="1" applyBorder="1" applyAlignment="1" applyProtection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" fontId="19" fillId="0" borderId="11" xfId="166" applyNumberFormat="1" applyFont="1" applyBorder="1" applyAlignment="1" applyProtection="1">
      <alignment horizontal="left" vertical="center"/>
    </xf>
    <xf numFmtId="201" fontId="19" fillId="0" borderId="11" xfId="0" applyNumberFormat="1" applyFont="1" applyBorder="1" applyAlignment="1">
      <alignment horizontal="center" vertical="center" wrapText="1"/>
    </xf>
    <xf numFmtId="0" fontId="106" fillId="0" borderId="0" xfId="0" applyFont="1"/>
    <xf numFmtId="0" fontId="107" fillId="0" borderId="0" xfId="0" applyFont="1"/>
    <xf numFmtId="0" fontId="106" fillId="0" borderId="0" xfId="0" applyFont="1" applyAlignment="1">
      <alignment horizontal="right"/>
    </xf>
    <xf numFmtId="0" fontId="103" fillId="0" borderId="0" xfId="0" applyFont="1" applyAlignment="1">
      <alignment horizontal="center"/>
    </xf>
    <xf numFmtId="202" fontId="19" fillId="0" borderId="11" xfId="0" applyNumberFormat="1" applyFont="1" applyBorder="1" applyAlignment="1">
      <alignment horizontal="center" vertical="center" wrapText="1"/>
    </xf>
    <xf numFmtId="0" fontId="108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110" fillId="0" borderId="0" xfId="168" applyFont="1" applyFill="1"/>
    <xf numFmtId="0" fontId="111" fillId="0" borderId="0" xfId="0" applyFont="1" applyFill="1"/>
    <xf numFmtId="0" fontId="3" fillId="0" borderId="0" xfId="0" applyFont="1" applyFill="1" applyBorder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5" xfId="0" applyFont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49" fontId="3" fillId="0" borderId="35" xfId="0" applyNumberFormat="1" applyFont="1" applyFill="1" applyBorder="1" applyAlignment="1">
      <alignment vertical="center" wrapText="1"/>
    </xf>
    <xf numFmtId="49" fontId="3" fillId="0" borderId="35" xfId="0" applyNumberFormat="1" applyFont="1" applyBorder="1" applyAlignment="1">
      <alignment vertical="center" wrapText="1"/>
    </xf>
    <xf numFmtId="201" fontId="3" fillId="0" borderId="10" xfId="0" applyNumberFormat="1" applyFont="1" applyBorder="1" applyAlignment="1">
      <alignment vertical="center"/>
    </xf>
    <xf numFmtId="201" fontId="3" fillId="0" borderId="11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0" fillId="0" borderId="0" xfId="0" applyNumberFormat="1"/>
    <xf numFmtId="0" fontId="112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0" xfId="0" applyFill="1"/>
    <xf numFmtId="0" fontId="113" fillId="0" borderId="0" xfId="182" applyAlignment="1" applyProtection="1">
      <alignment horizontal="justify"/>
    </xf>
    <xf numFmtId="0" fontId="114" fillId="0" borderId="0" xfId="0" applyFont="1" applyAlignment="1">
      <alignment horizontal="justify"/>
    </xf>
    <xf numFmtId="0" fontId="3" fillId="0" borderId="34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6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115" fillId="0" borderId="0" xfId="0" applyFont="1"/>
    <xf numFmtId="0" fontId="4" fillId="0" borderId="0" xfId="0" applyFont="1" applyAlignment="1">
      <alignment horizontal="right"/>
    </xf>
    <xf numFmtId="0" fontId="103" fillId="0" borderId="0" xfId="0" applyFont="1" applyAlignment="1">
      <alignment horizontal="center"/>
    </xf>
    <xf numFmtId="0" fontId="103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00" fillId="0" borderId="0" xfId="168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00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/>
    </xf>
    <xf numFmtId="0" fontId="116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center" vertical="top" wrapText="1"/>
    </xf>
    <xf numFmtId="4" fontId="19" fillId="0" borderId="32" xfId="0" applyNumberFormat="1" applyFont="1" applyFill="1" applyBorder="1" applyAlignment="1">
      <alignment horizontal="center" vertical="top" wrapText="1"/>
    </xf>
    <xf numFmtId="0" fontId="19" fillId="0" borderId="44" xfId="0" applyFont="1" applyBorder="1" applyAlignment="1">
      <alignment horizontal="center" vertical="top" wrapText="1"/>
    </xf>
  </cellXfs>
  <cellStyles count="183">
    <cellStyle name=";;;" xfId="1"/>
    <cellStyle name="’ћѓћ‚›‰" xfId="2"/>
    <cellStyle name="”ќђќ‘ћ‚›‰" xfId="3"/>
    <cellStyle name="”љ‘ђћ‚ђќќ›‰" xfId="4"/>
    <cellStyle name="„…ќ…†ќ›‰" xfId="5"/>
    <cellStyle name="„ђ’ђ" xfId="6"/>
    <cellStyle name="‡ђѓћ‹ћ‚ћљ1" xfId="7"/>
    <cellStyle name="‡ђѓћ‹ћ‚ћљ2" xfId="8"/>
    <cellStyle name="1Outputbox1" xfId="9"/>
    <cellStyle name="1Outputbox2" xfId="10"/>
    <cellStyle name="1Outputheader" xfId="11"/>
    <cellStyle name="1Outputheader2" xfId="12"/>
    <cellStyle name="1Outputsubtitle" xfId="13"/>
    <cellStyle name="1Outputtitle" xfId="14"/>
    <cellStyle name="1Profileheader" xfId="15"/>
    <cellStyle name="1Profilelowerbox" xfId="16"/>
    <cellStyle name="1Profilesubheader" xfId="17"/>
    <cellStyle name="1Profiletitle" xfId="18"/>
    <cellStyle name="1Profiletopbox" xfId="19"/>
    <cellStyle name="8pt" xfId="20"/>
    <cellStyle name="Aaia?iue [0]_vaqduGfTSN7qyUJNWHRlcWo3H" xfId="21"/>
    <cellStyle name="Aaia?iue_vaqduGfTSN7qyUJNWHRlcWo3H" xfId="22"/>
    <cellStyle name="Äåíåæíûé [0]_vaqduGfTSN7qyUJNWHRlcWo3H" xfId="23"/>
    <cellStyle name="Äåíåæíûé_vaqduGfTSN7qyUJNWHRlcWo3H" xfId="24"/>
    <cellStyle name="acct" xfId="25"/>
    <cellStyle name="AeE­ [0]_?A°??µAoC?" xfId="26"/>
    <cellStyle name="AeE­_?A°??µAoC?" xfId="27"/>
    <cellStyle name="Aeia?nnueea" xfId="28"/>
    <cellStyle name="AFE" xfId="29"/>
    <cellStyle name="Arial 10" xfId="30"/>
    <cellStyle name="Arial 12" xfId="31"/>
    <cellStyle name="Balance" xfId="32"/>
    <cellStyle name="BalanceBold" xfId="33"/>
    <cellStyle name="BLACK" xfId="34"/>
    <cellStyle name="Blue" xfId="35"/>
    <cellStyle name="Body" xfId="36"/>
    <cellStyle name="British Pound" xfId="37"/>
    <cellStyle name="C?AO_?A°??µAoC?" xfId="38"/>
    <cellStyle name="Calc Currency (0)" xfId="39"/>
    <cellStyle name="Case" xfId="40"/>
    <cellStyle name="Center Across" xfId="41"/>
    <cellStyle name="Check" xfId="42"/>
    <cellStyle name="Column Heading" xfId="43"/>
    <cellStyle name="Comma [0]_Bdgt99D09_04Dep" xfId="44"/>
    <cellStyle name="Comma [1]" xfId="45"/>
    <cellStyle name="Comma 0" xfId="46"/>
    <cellStyle name="Comma 0*" xfId="47"/>
    <cellStyle name="Comma 2" xfId="48"/>
    <cellStyle name="Comma_AR 19.11. for sales" xfId="49"/>
    <cellStyle name="Comma0" xfId="50"/>
    <cellStyle name="Currency [0]_Bdgt99D09_04Dep" xfId="51"/>
    <cellStyle name="Currency [1]" xfId="52"/>
    <cellStyle name="Currency 0" xfId="53"/>
    <cellStyle name="Currency 2" xfId="54"/>
    <cellStyle name="Currency_Bdgt99D09_04Dep" xfId="55"/>
    <cellStyle name="Currency0" xfId="56"/>
    <cellStyle name="Data" xfId="57"/>
    <cellStyle name="DataBold" xfId="58"/>
    <cellStyle name="Date" xfId="59"/>
    <cellStyle name="Date Aligned" xfId="60"/>
    <cellStyle name="Date_LRP Model (13.05.02)" xfId="61"/>
    <cellStyle name="Dec_0" xfId="62"/>
    <cellStyle name="Dollars" xfId="63"/>
    <cellStyle name="Dotted Line" xfId="64"/>
    <cellStyle name="Double Accounting" xfId="65"/>
    <cellStyle name="Euro" xfId="66"/>
    <cellStyle name="Ezres [0]_Document" xfId="67"/>
    <cellStyle name="Ezres_Document" xfId="68"/>
    <cellStyle name="F2" xfId="69"/>
    <cellStyle name="F3" xfId="70"/>
    <cellStyle name="F4" xfId="71"/>
    <cellStyle name="F5" xfId="72"/>
    <cellStyle name="F6" xfId="73"/>
    <cellStyle name="F7" xfId="74"/>
    <cellStyle name="F8" xfId="75"/>
    <cellStyle name="Fixed" xfId="76"/>
    <cellStyle name="footer" xfId="77"/>
    <cellStyle name="Footnote" xfId="78"/>
    <cellStyle name="Green" xfId="79"/>
    <cellStyle name="Hard Percent" xfId="80"/>
    <cellStyle name="Header" xfId="81"/>
    <cellStyle name="Header1" xfId="82"/>
    <cellStyle name="Header2" xfId="83"/>
    <cellStyle name="heading" xfId="84"/>
    <cellStyle name="Heading 1" xfId="85"/>
    <cellStyle name="Heading 2" xfId="86"/>
    <cellStyle name="Heading 3" xfId="87"/>
    <cellStyle name="heading_a2" xfId="88"/>
    <cellStyle name="HeadingS" xfId="89"/>
    <cellStyle name="Hide" xfId="90"/>
    <cellStyle name="Iau?iue_o10-n" xfId="91"/>
    <cellStyle name="Îáû÷íûé_vaqduGfTSN7qyUJNWHRlcWo3H" xfId="92"/>
    <cellStyle name="Input" xfId="93"/>
    <cellStyle name="Ioe?uaaaoayny aeia?nnueea" xfId="94"/>
    <cellStyle name="ISO" xfId="95"/>
    <cellStyle name="Komma [0]_Arcen" xfId="96"/>
    <cellStyle name="Komma_Arcen" xfId="97"/>
    <cellStyle name="Milliers [0]_BUDGET" xfId="98"/>
    <cellStyle name="Milliers_BUDGET" xfId="99"/>
    <cellStyle name="Monétaire [0]_BUDGET" xfId="100"/>
    <cellStyle name="Monétaire_BUDGET" xfId="101"/>
    <cellStyle name="Multiple" xfId="102"/>
    <cellStyle name="Multiple [0]" xfId="103"/>
    <cellStyle name="Multiple [1]" xfId="104"/>
    <cellStyle name="Multiple_1 Dec" xfId="105"/>
    <cellStyle name="no dec" xfId="106"/>
    <cellStyle name="Normal - Style1" xfId="107"/>
    <cellStyle name="Normal 2" xfId="108"/>
    <cellStyle name="Normal_#10-Headcount" xfId="109"/>
    <cellStyle name="Normál_1." xfId="110"/>
    <cellStyle name="Normal_2001зm" xfId="111"/>
    <cellStyle name="Normál_VERZIOK" xfId="112"/>
    <cellStyle name="NormalGB" xfId="113"/>
    <cellStyle name="Output Amounts" xfId="114"/>
    <cellStyle name="Output Column Headings" xfId="115"/>
    <cellStyle name="Output Line Items" xfId="116"/>
    <cellStyle name="Output Report Heading" xfId="117"/>
    <cellStyle name="Output Report Title" xfId="118"/>
    <cellStyle name="Outputtitle" xfId="119"/>
    <cellStyle name="Paaotsikko" xfId="120"/>
    <cellStyle name="Page Number" xfId="121"/>
    <cellStyle name="Pénznem [0]_Document" xfId="122"/>
    <cellStyle name="Pénznem_Document" xfId="123"/>
    <cellStyle name="Percent [0]" xfId="124"/>
    <cellStyle name="Percent [1]" xfId="125"/>
    <cellStyle name="Pддotsikko" xfId="126"/>
    <cellStyle name="Red" xfId="127"/>
    <cellStyle name="Salomon Logo" xfId="128"/>
    <cellStyle name="ScotchRule" xfId="129"/>
    <cellStyle name="Single Accounting" xfId="130"/>
    <cellStyle name="small" xfId="131"/>
    <cellStyle name="Standard_tabelle" xfId="132"/>
    <cellStyle name="Subtitle" xfId="133"/>
    <cellStyle name="Table Head" xfId="134"/>
    <cellStyle name="Table Head Aligned" xfId="135"/>
    <cellStyle name="Table Head Blue" xfId="136"/>
    <cellStyle name="Table Head Green" xfId="137"/>
    <cellStyle name="Table Head_Val_Sum_Graph" xfId="138"/>
    <cellStyle name="Table Text" xfId="139"/>
    <cellStyle name="Table Title" xfId="140"/>
    <cellStyle name="Table Units" xfId="141"/>
    <cellStyle name="Table_Header" xfId="142"/>
    <cellStyle name="Text 1" xfId="143"/>
    <cellStyle name="Text Head 1" xfId="144"/>
    <cellStyle name="Times 10" xfId="145"/>
    <cellStyle name="Times 12" xfId="146"/>
    <cellStyle name="Title" xfId="147"/>
    <cellStyle name="Total" xfId="148"/>
    <cellStyle name="Underline_Single" xfId="149"/>
    <cellStyle name="Valiotsikko" xfId="150"/>
    <cellStyle name="Valuta [0]_Arcen" xfId="151"/>
    <cellStyle name="Valuta_Arcen" xfId="152"/>
    <cellStyle name="Vдliotsikko" xfId="153"/>
    <cellStyle name="year" xfId="154"/>
    <cellStyle name="Yen" xfId="155"/>
    <cellStyle name="Беззащитный" xfId="156"/>
    <cellStyle name="Верт. заголовок" xfId="157"/>
    <cellStyle name="Гиперссылка" xfId="182" builtinId="8"/>
    <cellStyle name="Дата" xfId="158"/>
    <cellStyle name="Заголовок" xfId="159"/>
    <cellStyle name="ЗаголовокСтолбца" xfId="160"/>
    <cellStyle name="Защитный" xfId="161"/>
    <cellStyle name="Значение" xfId="162"/>
    <cellStyle name="Невидимый" xfId="163"/>
    <cellStyle name="недельный" xfId="164"/>
    <cellStyle name="Обычный" xfId="0" builtinId="0"/>
    <cellStyle name="Обычный 2" xfId="165"/>
    <cellStyle name="Обычный 2_о затратах РЭС (из шаблона) и МРСК" xfId="166"/>
    <cellStyle name="Обычный 6 3" xfId="167"/>
    <cellStyle name="Обычный_Лист1" xfId="168"/>
    <cellStyle name="Стиль 1" xfId="169"/>
    <cellStyle name="Стиль 2" xfId="170"/>
    <cellStyle name="Стиль 3" xfId="171"/>
    <cellStyle name="Стиль 4" xfId="172"/>
    <cellStyle name="Субсчет" xfId="173"/>
    <cellStyle name="Счет" xfId="174"/>
    <cellStyle name="тонны" xfId="175"/>
    <cellStyle name="Тысячи [0]_DVIZ_BL" xfId="176"/>
    <cellStyle name="Тысячи_DVIZ_BL" xfId="177"/>
    <cellStyle name="Формула" xfId="178"/>
    <cellStyle name="ФормулаНаКонтроль_GRES.2007.5" xfId="179"/>
    <cellStyle name="Џђћ–…ќ’ќ›‰" xfId="180"/>
    <cellStyle name="ШАУ" xfId="1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Meat/&#1044;&#1072;&#1088;&#1100;&#1103;/2002/INV2001-2002-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&#1053;&#1072;&#1083;&#1086;&#1075;%20&#1085;&#1072;%20&#1087;&#1088;&#1080;&#1073;&#1099;&#1083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0;&#1076;&#1084;&#1080;&#1085;&#1080;&#1089;&#1090;&#1088;&#1072;&#1090;&#1086;&#1088;/&#1052;&#1086;&#1080;%20&#1076;&#1086;&#1082;&#1091;&#1084;&#1077;&#1085;&#1090;&#1099;/&#1056;&#1072;&#1073;&#1086;&#1090;&#1072;/&#1047;&#1072;&#1074;&#1086;&#1076;&#1099;/01%20&#1052;&#1050;%20&#1057;&#1072;&#1088;&#1072;&#1085;&#1089;&#1082;&#1080;&#1081;/&#1041;&#1102;&#1076;&#1078;&#1077;&#1090;&#1099;/2002/&#1052;&#1077;&#1089;&#1103;&#1095;&#1085;&#1099;&#1077;%20&#1080;%20&#1082;&#1074;&#1072;&#1088;&#1090;&#1072;&#1083;&#1100;&#1085;&#1099;&#1077;%20&#1073;&#1102;&#1076;&#1078;&#1077;&#1090;&#1099;/&#1048;&#1102;&#1083;&#1100;/&#1052;&#1050;%20&#1057;&#1072;&#1088;&#1072;&#1085;&#1089;&#1082;&#1080;&#1081;%2007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's\Mr_Wi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Plan_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1/ASHRAM/TUSRIF/BPP/PROCESS/PRIEST/MOD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kyment\&#1090;&#1072;&#1088;&#1080;&#1092;&#1085;&#1086;&#1077;%20&#1088;&#1077;&#1075;&#1091;&#1083;&#1080;&#1088;&#1086;&#1074;&#1072;&#1085;&#1080;&#1077;\&#1057;&#1074;&#1077;&#1088;&#1076;&#1083;&#1086;&#1074;&#1089;&#1082;&#1072;&#1103;%20&#1086;&#1073;&#1083;\&#1054;&#1054;&#1054;%20&#1045;&#1074;&#1088;&#1072;&#1079;&#1069;&#1085;&#1077;&#1088;&#1075;&#1086;&#1058;&#1088;&#1072;&#1085;&#1089;\&#1056;&#1072;&#1089;&#1095;&#1077;&#1090;%20&#1090;&#1072;&#1088;&#1080;&#1092;&#1072;%20&#1085;&#1072;%202007%20&#1075;&#1086;&#1076;%20(&#1087;&#1077;&#1088;&#1077;&#1076;&#1072;&#1095;&#1072;)\v%20&#1055;&#1088;&#1080;&#1083;&#1086;&#1078;&#1077;&#1085;&#1080;&#1077;%201,2,3%20&#1089;%20&#1086;&#1073;&#1097;&#1080;&#1084;&#1080;%20&#1090;&#1072;&#1088;&#1080;&#1092;&#1086;&#10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Documents%20and%20Settings\Zinchenko_M_V\&#1056;&#1072;&#1073;&#1086;&#1095;&#1080;&#1081;%20&#1089;&#1090;&#1086;&#1083;\&#1058;&#1045;&#1050;&#1059;&#1065;&#1048;&#1045;\&#1056;&#1077;&#1075;&#1091;&#1083;&#1080;&#1088;&#1086;&#1074;&#1072;&#1085;&#1080;&#1077;%202006\&#1056;&#1072;&#1089;&#1095;&#1077;&#1090;&#1099;\&#1053;&#1086;&#1074;&#1099;&#1077;%20&#1088;&#1072;&#1089;&#1095;&#1077;&#1090;&#1099;%20&#1087;&#1086;%20&#1052;&#1069;&#1060;\&#1056;&#1072;&#1089;&#1095;&#1077;&#1090;%20&#1076;&#1083;&#1103;%20&#1056;&#1069;&#1050;%20&#1085;&#1072;%202004%20&#1075;.%20(&#1053;&#1058;&#1052;&#1050;)%20(version%202004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ETAN\MODELS\%05%08untitledCOPAC\FINANCIA\HIS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My%20Documents\3.Qtr\Presentations\Logistics%20presentat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Investments%20budgeting/ZSMK/Invest%20Budget%202004%20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OJEVN~1/LOCALS~1/Temp/Rar$DI01.062/&#1055;&#1069;&#1059;/&#1050;&#1072;&#1084;&#1073;&#1072;&#1083;&#1080;&#1085;&#1072;/&#1052;&#1086;&#1080;%20&#1076;&#1086;&#1082;&#1091;&#1084;&#1077;&#1085;&#1090;&#1099;/&#1055;&#1083;&#1072;&#1085;&#1099;%202003/&#1040;&#1042;&#1043;&#1059;&#1057;&#1058;/&#1069;&#1051;%20&#1041;&#1044;%20&#1055;&#1056;&#1054;&#1044;&#1040;&#1046;%20&#1072;&#1074;&#1075;&#1091;&#1089;&#1090;1%2031.07%20&#1091;&#1090;&#1074;.&#1078;.&#1076;.&#1090;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Startup" Target="CLIENTS/KRASNOD/BELMOLOK/CAPANAL.XLW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13&#1090;&#1086;&#1074;&#1072;&#1088;&#1085;&#1072;&#1103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2;&#1086;&#1080;%20&#1076;&#1086;&#1082;&#1091;&#1084;&#1077;&#1085;&#1090;&#1099;\1&#1082;&#1074;.2003%20&#1040;&#1053;&#1040;&#1051;&#1048;&#1047;&#1086;&#1078;&#1080;&#1076;%20&#1080;%20&#1092;&#1072;&#1082;&#1090;\1&#1082;&#1074;.&#1086;&#1078;&#1080;&#1076;&#1055;&#1054;&#1056;&#1058;&#1053;&#1054;&#104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2&#1076;&#1077;&#1092;&#1083;\2000progdef\2000progdef\&#1045;&#1074;&#1075;&#1077;&#1085;&#1080;&#1103;\&#1040;&#1083;&#1056;&#1086;&#1089;&#1072;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I\SharedDocs\&#1042;&#1089;&#1077;%20&#1076;&#1086;&#1082;&#1091;&#1084;&#1077;&#1085;&#1090;&#1099;\2002\&#1060;&#1080;&#1085;%20&#1087;&#1083;&#1072;&#1085;%202002\&#1073;&#1102;&#1076;&#1078;&#1077;&#1090;%202002\&#1056;&#1072;&#1089;&#1096;&#1080;&#1092;&#1088;&#1086;&#1074;&#1082;&#1072;%20&#1059;&#1040;&#1050;&#104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&#1052;&#1086;&#1080;%20&#1076;&#1086;&#1082;&#1091;&#1084;&#1077;&#1085;&#1090;&#1099;\2000%20&#1075;&#1086;&#1076;\&#1057;&#1090;&#1072;&#1085;&#1076;&#1072;&#1088;&#1090;\&#1050;&#1085;&#1080;&#1075;&#1072;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1/FM71698%20tes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Documents%20and%20Settings\Sekretar\Local%20Settings\Temporary%20Internet%20Files\OLKF4\&#1079;&#1072;&#1090;&#1088;&#1072;&#1090;&#1099;%20&#1085;&#1072;%20&#1086;&#1082;&#1090;&#1103;&#1073;&#1088;&#110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pina/Local%20Settings/Temporary%20Internet%20Files/OLK1E/&#1078;&#1088;%20&#1056;&#1055;&#1060;&#1058;&#1045;&#1042;&#1054;&#1055;&#1059;&#1060;&#1064;%20&#1063;%20&#1059;&#1065;&#1058;&#1064;&#1045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!MyDocs\work\2003\report2003\year\decoding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11prib%20&#1085;&#1086;&#1074;&#1099;&#1081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8&#1057;&#1052;&#1045;&#1058;&#104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8&#1057;&#1052;&#1045;&#1058;&#104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rdatova_na\&#1052;&#1086;&#1080;%20&#1076;&#1086;&#1082;&#1091;&#1084;&#1077;&#1085;&#1090;&#1099;\&#1055;&#1086;&#1083;&#1091;&#1095;&#1077;&#1085;&#1085;&#1099;&#1077;%20&#1092;&#1072;&#1081;&#1083;&#1099;\&#1055;&#1086;&#1083;&#1091;&#1095;&#1077;&#1085;&#1085;&#1099;&#1077;%20&#1092;&#1072;&#1081;&#1083;&#1099;\&#1040;&#1053;&#1053;&#104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alculat\&#1052;&#1086;&#1080;%20&#1076;&#1086;&#1082;&#1091;&#1084;&#1077;&#1085;&#1090;&#1099;\KATE\&#1072;&#1085;&#1072;&#1083;&#1079;%20&#1054;&#1055;&#10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Database _RUR_Mar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</sheetNames>
    <sheetDataSet>
      <sheetData sheetId="0" refreshError="1"/>
      <sheetData sheetId="1" refreshError="1">
        <row r="47">
          <cell r="E47">
            <v>1.2</v>
          </cell>
          <cell r="F47">
            <v>2.8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onthly sched"/>
      <sheetName val="DailySch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ели"/>
      <sheetName val="Анализ"/>
      <sheetName val="Диаграммы"/>
      <sheetName val="БДР year"/>
      <sheetName val="БДДС year"/>
      <sheetName val="Баланс"/>
      <sheetName val="Инвестиции"/>
      <sheetName val="План продаж (тн)"/>
      <sheetName val="План продаж (руб)"/>
      <sheetName val="План цен"/>
      <sheetName val="Маржа"/>
      <sheetName val="План ввода новых продуктов"/>
      <sheetName val="План производства"/>
      <sheetName val="План запасов"/>
      <sheetName val="Бюджет затрат на сырье"/>
      <sheetName val="Бюджет затрат на осн.м."/>
      <sheetName val="Бюджет накладных расходов"/>
      <sheetName val="Бюджет затарат на оплату труда"/>
      <sheetName val="Бюджет коммерческих расходов"/>
      <sheetName val="Бюджет управленческих расходов"/>
      <sheetName val="Бюджет прочих доходов"/>
      <sheetName val="Бюджет затрат на ОМ"/>
      <sheetName val="17. Показатели"/>
      <sheetName val="18. Графики"/>
      <sheetName val="БДР year$"/>
      <sheetName val="БДР year (п)"/>
      <sheetName val="БДР month (п)"/>
      <sheetName val="БДР month (ф)"/>
      <sheetName val="БДДС year$"/>
      <sheetName val="БДДС year (п)"/>
      <sheetName val="БДДС month (п)"/>
      <sheetName val="БДДС month (ф)"/>
      <sheetName val="2_4БДР month analysis"/>
      <sheetName val="БДДС month analysis"/>
      <sheetName val="Баланс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_0"/>
      <sheetName val="0_33"/>
      <sheetName val="0_5"/>
      <sheetName val="Kzam &amp; Ksez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DailySch"/>
    </sheetNames>
    <sheetDataSet>
      <sheetData sheetId="0" refreshError="1"/>
      <sheetData sheetId="1" refreshError="1">
        <row r="43">
          <cell r="F43">
            <v>1.5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и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CO3 (2)"/>
      <sheetName val="SCO3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."/>
      <sheetName val="CONT_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+Indice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44">
          <cell r="J44">
            <v>978000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сбыт2"/>
      <sheetName val="Баланс исх сбыт 2"/>
      <sheetName val="1.4. сбыт"/>
      <sheetName val="1.5. сбыт2"/>
      <sheetName val="1.12 сбыт2"/>
      <sheetName val="тариф передача"/>
      <sheetName val="анализ тарифа"/>
      <sheetName val="тариф 2007 (ОБЩИЙ) (2)"/>
      <sheetName val="Баланс общий "/>
      <sheetName val="1,3 "/>
      <sheetName val="1.3общий"/>
      <sheetName val="3"/>
      <sheetName val="1.4  общая"/>
      <sheetName val="1.5"/>
      <sheetName val="1.6.(Общая)"/>
      <sheetName val="1.12 (пер)"/>
      <sheetName val="1.13 общий"/>
      <sheetName val=" 1.15 общий"/>
      <sheetName val=" 1.16. общий"/>
      <sheetName val="1.16(по норм числ.)"/>
      <sheetName val="1.17(ОБЩАЯ)"/>
      <sheetName val="1.17передача"/>
      <sheetName val="1.18.2 общий"/>
      <sheetName val="1.20"/>
      <sheetName val="20.3"/>
      <sheetName val="1.21 общий"/>
      <sheetName val="1.24. общий "/>
      <sheetName val="1.25 общий"/>
      <sheetName val="1.27 сбыт"/>
      <sheetName val="1.27 общая"/>
      <sheetName val="2.1"/>
      <sheetName val="2.2"/>
      <sheetName val="прил 1"/>
      <sheetName val="прил 2"/>
      <sheetName val="3.1"/>
      <sheetName val="3.2"/>
      <sheetName val="3.1."/>
      <sheetName val="3.2."/>
      <sheetName val="3.3."/>
      <sheetName val="3.4."/>
      <sheetName val="3.3"/>
      <sheetName val="3.4"/>
      <sheetName val="3.5."/>
      <sheetName val="3.6."/>
      <sheetName val="3.7."/>
      <sheetName val="14"/>
      <sheetName val="3.8."/>
      <sheetName val="3.9."/>
      <sheetName val="19"/>
      <sheetName val="20"/>
      <sheetName val="3.10."/>
      <sheetName val="3.11"/>
      <sheetName val="3.14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  <sheetName val="admin 04"/>
      <sheetName val="ОТЧЕТ"/>
      <sheetName val="WC"/>
      <sheetName val="LDE"/>
      <sheetName val="Январь"/>
      <sheetName val="1997 fin. res."/>
      <sheetName val="exch. rates"/>
      <sheetName val="КлассЗСМК"/>
      <sheetName val="Комментар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  <sheetName val="Divisions split per Bank Bo/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  <sheetName val="DT 1999 _abst_ from mod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Расшифровки"/>
      <sheetName val="СметаРасходов"/>
      <sheetName val="Дополнительная"/>
      <sheetName val="П1.1."/>
      <sheetName val="П1.3."/>
      <sheetName val="П1.4."/>
      <sheetName val="П1.5"/>
      <sheetName val="П1.6."/>
      <sheetName val="П1.12."/>
      <sheetName val="П1.13"/>
      <sheetName val="П1.16."/>
      <sheetName val="П1.15."/>
      <sheetName val="П1.17."/>
      <sheetName val="П1.18.2"/>
      <sheetName val="П1.20."/>
      <sheetName val="П1.20.3"/>
      <sheetName val="П1.21.3"/>
      <sheetName val="П1.24."/>
      <sheetName val="П1.25."/>
      <sheetName val="П1.27."/>
      <sheetName val="п2.1."/>
      <sheetName val="Анализ"/>
      <sheetName val="п2.2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  <sheetName val="⁓ummary VanCleef Arp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Flash Report SDC_EU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4_ NWABC"/>
      <sheetName val="Brew r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  <sheetName val="4. NWABC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Logistics"/>
      <sheetName val="Logistics (2)"/>
      <sheetName val="Logistics (3)"/>
      <sheetName val="Brewery Based Affiliates"/>
      <sheetName val="КлассЗСМК"/>
      <sheetName val="In"/>
      <sheetName val="Minority Interest"/>
      <sheetName val="4. NWABC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  <sheetName val="DB2002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Данные для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Оседание"/>
      <sheetName val="Сталь"/>
      <sheetName val="ФОРМА"/>
      <sheetName val="Свод_ПРОКАТ"/>
      <sheetName val="программа"/>
      <sheetName val="Фин.План"/>
      <sheetName val="пр без рэн"/>
      <sheetName val="F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MACRO"/>
      <sheetName val="Цеховые"/>
      <sheetName val="Центральные"/>
      <sheetName val="Сталь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Data USA US_"/>
      <sheetName val="Data USA Cdn_"/>
      <sheetName val="Data USA Adj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  <sheetName val="кварталы"/>
      <sheetName val="полугодие"/>
      <sheetName val="Вып.П.П.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ПРИБ (2)"/>
      <sheetName val="#REF"/>
      <sheetName val="план"/>
      <sheetName val="Россия-экспор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1999"/>
      <sheetName val="2000"/>
      <sheetName val="2001"/>
      <sheetName val="2003"/>
      <sheetName val="ИЦП2000"/>
      <sheetName val="ИЦП9900"/>
      <sheetName val="заявка_на_про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  <sheetName val="план"/>
      <sheetName val="Откл. по фин. рез"/>
      <sheetName val="сводная"/>
      <sheetName val="Баланс"/>
      <sheetName val="К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Расшифровка  (2)"/>
      <sheetName val="Расшифровка (п.зап.по закупкам)"/>
      <sheetName val="PL"/>
      <sheetName val="CF"/>
      <sheetName val="Баланс"/>
      <sheetName val="Потоки"/>
      <sheetName val="Приложение 1"/>
      <sheetName val="Приложение 2"/>
      <sheetName val="Приложение 3"/>
      <sheetName val="производ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"/>
      <sheetName val="24_кред"/>
      <sheetName val="сводная"/>
      <sheetName val="2 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Фин 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LTB"/>
      <sheetName val="RZB"/>
      <sheetName val="Контрагенты"/>
      <sheetName val="Balance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3-10"/>
      <sheetName val="3-11"/>
      <sheetName val="3-12"/>
      <sheetName val="3-13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3-25"/>
      <sheetName val="3-26"/>
      <sheetName val="3_26"/>
      <sheetName val="Расчет сырья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ПЛАН"/>
      <sheetName val="Цехи КМК"/>
      <sheetName val="3-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  <sheetName val="IN_BS__ф_"/>
      <sheetName val="3-01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  <sheetName val="IN_BS_(ф)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  <sheetName val="Нор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  <sheetName val="ЗСМК_ЕАХ"/>
      <sheetName val="Контроль"/>
      <sheetName val="3-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равнение с годом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  <sheetName val="Потребность в прибыл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для печати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  <sheetName val="Параметры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  <sheetName val="Заполните"/>
      <sheetName val="План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#REF"/>
      <sheetName val="Заполните"/>
      <sheetName val="План"/>
      <sheetName val="Факт"/>
      <sheetName val="2002(v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  <sheetName val="7sortam-R"/>
      <sheetName val="АНАЛ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25 счет"/>
      <sheetName val="Реестр 26.11.08"/>
      <sheetName val="Движение по месяцам"/>
      <sheetName val="сортамен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0"/>
  <sheetViews>
    <sheetView showGridLines="0" tabSelected="1" workbookViewId="0">
      <selection activeCell="A28" sqref="A28"/>
    </sheetView>
  </sheetViews>
  <sheetFormatPr defaultRowHeight="15"/>
  <cols>
    <col min="1" max="1" width="101.85546875" bestFit="1" customWidth="1"/>
  </cols>
  <sheetData>
    <row r="1" spans="1:1" ht="16.5">
      <c r="A1" s="103" t="s">
        <v>137</v>
      </c>
    </row>
    <row r="2" spans="1:1" ht="16.5">
      <c r="A2" s="103" t="s">
        <v>138</v>
      </c>
    </row>
    <row r="4" spans="1:1" ht="16.5">
      <c r="A4" s="103" t="s">
        <v>133</v>
      </c>
    </row>
    <row r="5" spans="1:1" ht="16.5">
      <c r="A5" s="103" t="s">
        <v>134</v>
      </c>
    </row>
    <row r="6" spans="1:1" ht="15.75">
      <c r="A6" s="104" t="s">
        <v>135</v>
      </c>
    </row>
    <row r="7" spans="1:1" ht="15.75">
      <c r="A7" s="104" t="s">
        <v>136</v>
      </c>
    </row>
    <row r="8" spans="1:1" ht="15.75">
      <c r="A8" s="104" t="s">
        <v>186</v>
      </c>
    </row>
    <row r="10" spans="1:1" ht="15.75">
      <c r="A10" s="196" t="s">
        <v>195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showGridLines="0" zoomScale="90" zoomScaleNormal="90" workbookViewId="0">
      <selection activeCell="B24" sqref="B24"/>
    </sheetView>
  </sheetViews>
  <sheetFormatPr defaultRowHeight="15"/>
  <cols>
    <col min="1" max="1" width="5" customWidth="1"/>
    <col min="2" max="2" width="50.42578125" bestFit="1" customWidth="1"/>
    <col min="3" max="3" width="10.5703125" customWidth="1"/>
    <col min="4" max="4" width="12.5703125" customWidth="1"/>
    <col min="5" max="5" width="16.5703125" customWidth="1"/>
    <col min="6" max="6" width="13.85546875" bestFit="1" customWidth="1"/>
  </cols>
  <sheetData>
    <row r="1" spans="1:6" s="86" customFormat="1" ht="18.75">
      <c r="A1" s="162" t="s">
        <v>118</v>
      </c>
      <c r="B1" s="162"/>
      <c r="C1" s="162"/>
      <c r="D1" s="162"/>
      <c r="E1" s="162"/>
      <c r="F1" s="162"/>
    </row>
    <row r="2" spans="1:6" s="86" customFormat="1" ht="18.75">
      <c r="A2" s="101"/>
      <c r="B2" s="101"/>
      <c r="C2" s="101"/>
      <c r="D2" s="101"/>
      <c r="E2" s="101"/>
      <c r="F2" s="101"/>
    </row>
    <row r="3" spans="1:6" s="86" customFormat="1" ht="18.75">
      <c r="A3" s="162" t="s">
        <v>117</v>
      </c>
      <c r="B3" s="162"/>
      <c r="C3" s="162"/>
      <c r="D3" s="162"/>
      <c r="E3" s="162"/>
      <c r="F3" s="162"/>
    </row>
    <row r="4" spans="1:6" s="86" customFormat="1" ht="18.75">
      <c r="A4" s="162" t="s">
        <v>119</v>
      </c>
      <c r="B4" s="162"/>
      <c r="C4" s="162"/>
      <c r="D4" s="162"/>
      <c r="E4" s="162"/>
      <c r="F4" s="162"/>
    </row>
    <row r="5" spans="1:6" s="86" customFormat="1" ht="18.75">
      <c r="A5" s="162" t="s">
        <v>120</v>
      </c>
      <c r="B5" s="162"/>
      <c r="C5" s="162"/>
      <c r="D5" s="162"/>
      <c r="E5" s="162"/>
      <c r="F5" s="162"/>
    </row>
    <row r="6" spans="1:6" s="86" customFormat="1" ht="18.75">
      <c r="A6" s="101"/>
      <c r="B6" s="101"/>
      <c r="C6" s="101"/>
      <c r="D6" s="101"/>
      <c r="E6" s="101"/>
      <c r="F6" s="101"/>
    </row>
    <row r="7" spans="1:6" s="86" customFormat="1" ht="18.75">
      <c r="A7" s="163" t="s">
        <v>187</v>
      </c>
      <c r="B7" s="163"/>
      <c r="C7" s="163"/>
      <c r="D7" s="163"/>
      <c r="E7" s="163"/>
      <c r="F7" s="163"/>
    </row>
    <row r="8" spans="1:6" s="87" customFormat="1"/>
    <row r="9" spans="1:6" s="87" customFormat="1" ht="31.5">
      <c r="A9" s="88" t="s">
        <v>121</v>
      </c>
      <c r="B9" s="88" t="s">
        <v>5</v>
      </c>
      <c r="C9" s="88" t="s">
        <v>122</v>
      </c>
      <c r="D9" s="89" t="s">
        <v>123</v>
      </c>
      <c r="E9" s="89" t="s">
        <v>124</v>
      </c>
      <c r="F9" s="88" t="s">
        <v>125</v>
      </c>
    </row>
    <row r="10" spans="1:6" s="87" customFormat="1" ht="15.75">
      <c r="A10" s="78">
        <v>1</v>
      </c>
      <c r="B10" s="90" t="s">
        <v>129</v>
      </c>
      <c r="C10" s="91" t="s">
        <v>126</v>
      </c>
      <c r="D10" s="92">
        <v>4.3999999999999997E-2</v>
      </c>
      <c r="E10" s="92">
        <v>0.1</v>
      </c>
      <c r="F10" s="92">
        <f>E10</f>
        <v>0.1</v>
      </c>
    </row>
    <row r="11" spans="1:6" s="87" customFormat="1" ht="15.75">
      <c r="A11" s="78">
        <v>2</v>
      </c>
      <c r="B11" s="90" t="s">
        <v>130</v>
      </c>
      <c r="C11" s="91" t="s">
        <v>126</v>
      </c>
      <c r="D11" s="92">
        <v>0.01</v>
      </c>
      <c r="E11" s="92">
        <v>0.01</v>
      </c>
      <c r="F11" s="92">
        <v>0.01</v>
      </c>
    </row>
    <row r="12" spans="1:6" s="87" customFormat="1" ht="15.75">
      <c r="A12" s="78">
        <v>3</v>
      </c>
      <c r="B12" s="90" t="s">
        <v>131</v>
      </c>
      <c r="C12" s="91" t="s">
        <v>127</v>
      </c>
      <c r="D12" s="102">
        <f>6*5</f>
        <v>30</v>
      </c>
      <c r="E12" s="102">
        <f>D12</f>
        <v>30</v>
      </c>
      <c r="F12" s="102">
        <f>D12</f>
        <v>30</v>
      </c>
    </row>
    <row r="13" spans="1:6" s="87" customFormat="1" ht="15.75">
      <c r="A13" s="78">
        <v>4</v>
      </c>
      <c r="B13" s="90" t="s">
        <v>132</v>
      </c>
      <c r="C13" s="91" t="s">
        <v>126</v>
      </c>
      <c r="D13" s="92">
        <f>(D12-D12)/D12</f>
        <v>0</v>
      </c>
      <c r="E13" s="92">
        <f>(E12-D12)/E12</f>
        <v>0</v>
      </c>
      <c r="F13" s="92">
        <f>(F12-E12)/F12</f>
        <v>0</v>
      </c>
    </row>
    <row r="14" spans="1:6" s="87" customFormat="1" ht="31.5" hidden="1">
      <c r="A14" s="78">
        <v>5</v>
      </c>
      <c r="B14" s="93" t="s">
        <v>128</v>
      </c>
      <c r="C14" s="94" t="s">
        <v>11</v>
      </c>
      <c r="D14" s="95">
        <v>1</v>
      </c>
      <c r="E14" s="95">
        <f>D14</f>
        <v>1</v>
      </c>
      <c r="F14" s="95">
        <f>D14</f>
        <v>1</v>
      </c>
    </row>
    <row r="15" spans="1:6" s="87" customFormat="1" ht="15.75">
      <c r="A15" s="78">
        <v>5</v>
      </c>
      <c r="B15" s="96" t="s">
        <v>139</v>
      </c>
      <c r="C15" s="94" t="s">
        <v>11</v>
      </c>
      <c r="D15" s="97">
        <f>(1+D10)*(1-D11)*(1+D13*D14)</f>
        <v>1.03356</v>
      </c>
      <c r="E15" s="97">
        <f>(1+E10)*(1-E11)*(1+E13*E14)</f>
        <v>1.089</v>
      </c>
      <c r="F15" s="97">
        <f>(1+F10)*(1-F11)*(1+F13*F14)</f>
        <v>1.089</v>
      </c>
    </row>
    <row r="20" spans="1:8" ht="18.75">
      <c r="A20" s="98"/>
      <c r="C20" s="98"/>
      <c r="D20" s="99"/>
      <c r="E20" s="99"/>
      <c r="F20" s="100"/>
      <c r="G20" s="99"/>
      <c r="H20" s="99"/>
    </row>
  </sheetData>
  <mergeCells count="5">
    <mergeCell ref="A3:F3"/>
    <mergeCell ref="A1:F1"/>
    <mergeCell ref="A4:F4"/>
    <mergeCell ref="A5:F5"/>
    <mergeCell ref="A7:F7"/>
  </mergeCells>
  <pageMargins left="0.70866141732283472" right="0.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5"/>
  <sheetViews>
    <sheetView showGridLines="0" zoomScale="70" zoomScaleNormal="70" zoomScaleSheetLayoutView="80" workbookViewId="0">
      <selection activeCell="A6" sqref="A6"/>
    </sheetView>
  </sheetViews>
  <sheetFormatPr defaultRowHeight="15"/>
  <cols>
    <col min="2" max="2" width="30.7109375" customWidth="1"/>
    <col min="5" max="5" width="11.5703125" customWidth="1"/>
    <col min="13" max="13" width="11.5703125" customWidth="1"/>
  </cols>
  <sheetData>
    <row r="1" spans="1:19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 t="s">
        <v>140</v>
      </c>
    </row>
    <row r="2" spans="1:19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 t="s">
        <v>47</v>
      </c>
    </row>
    <row r="3" spans="1:19" ht="15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" t="s">
        <v>48</v>
      </c>
    </row>
    <row r="4" spans="1:19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s="106" customFormat="1" ht="18.75">
      <c r="A5" s="169" t="s">
        <v>193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05"/>
    </row>
    <row r="6" spans="1:19" ht="16.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07" t="s">
        <v>16</v>
      </c>
    </row>
    <row r="7" spans="1:19" ht="15.75" customHeight="1">
      <c r="A7" s="170" t="s">
        <v>141</v>
      </c>
      <c r="B7" s="173" t="s">
        <v>142</v>
      </c>
      <c r="C7" s="176" t="s">
        <v>143</v>
      </c>
      <c r="D7" s="177"/>
      <c r="E7" s="177"/>
      <c r="F7" s="177"/>
      <c r="G7" s="177"/>
      <c r="H7" s="177"/>
      <c r="I7" s="177"/>
      <c r="J7" s="173"/>
      <c r="K7" s="178" t="s">
        <v>144</v>
      </c>
      <c r="L7" s="177"/>
      <c r="M7" s="177"/>
      <c r="N7" s="177"/>
      <c r="O7" s="177"/>
      <c r="P7" s="177"/>
      <c r="Q7" s="177"/>
      <c r="R7" s="173"/>
    </row>
    <row r="8" spans="1:19" ht="15.75" customHeight="1">
      <c r="A8" s="171"/>
      <c r="B8" s="174"/>
      <c r="C8" s="179" t="s">
        <v>145</v>
      </c>
      <c r="D8" s="164" t="s">
        <v>146</v>
      </c>
      <c r="E8" s="164"/>
      <c r="F8" s="164"/>
      <c r="G8" s="164"/>
      <c r="H8" s="164"/>
      <c r="I8" s="164"/>
      <c r="J8" s="166"/>
      <c r="K8" s="181" t="s">
        <v>145</v>
      </c>
      <c r="L8" s="164" t="s">
        <v>146</v>
      </c>
      <c r="M8" s="164"/>
      <c r="N8" s="164"/>
      <c r="O8" s="164"/>
      <c r="P8" s="164"/>
      <c r="Q8" s="164"/>
      <c r="R8" s="166"/>
    </row>
    <row r="9" spans="1:19" ht="15.75" customHeight="1">
      <c r="A9" s="171"/>
      <c r="B9" s="174"/>
      <c r="C9" s="179"/>
      <c r="D9" s="164" t="s">
        <v>147</v>
      </c>
      <c r="E9" s="164" t="s">
        <v>148</v>
      </c>
      <c r="F9" s="164" t="s">
        <v>146</v>
      </c>
      <c r="G9" s="164"/>
      <c r="H9" s="164"/>
      <c r="I9" s="164"/>
      <c r="J9" s="166"/>
      <c r="K9" s="181"/>
      <c r="L9" s="164" t="s">
        <v>147</v>
      </c>
      <c r="M9" s="164" t="s">
        <v>148</v>
      </c>
      <c r="N9" s="164" t="s">
        <v>146</v>
      </c>
      <c r="O9" s="164"/>
      <c r="P9" s="164"/>
      <c r="Q9" s="164"/>
      <c r="R9" s="166"/>
    </row>
    <row r="10" spans="1:19" ht="95.25" thickBot="1">
      <c r="A10" s="172"/>
      <c r="B10" s="175"/>
      <c r="C10" s="180"/>
      <c r="D10" s="165"/>
      <c r="E10" s="165"/>
      <c r="F10" s="6" t="s">
        <v>149</v>
      </c>
      <c r="G10" s="6" t="s">
        <v>150</v>
      </c>
      <c r="H10" s="6" t="s">
        <v>151</v>
      </c>
      <c r="I10" s="6" t="s">
        <v>152</v>
      </c>
      <c r="J10" s="108" t="s">
        <v>153</v>
      </c>
      <c r="K10" s="182"/>
      <c r="L10" s="165"/>
      <c r="M10" s="165"/>
      <c r="N10" s="6" t="s">
        <v>149</v>
      </c>
      <c r="O10" s="6" t="s">
        <v>150</v>
      </c>
      <c r="P10" s="6" t="s">
        <v>151</v>
      </c>
      <c r="Q10" s="6" t="s">
        <v>152</v>
      </c>
      <c r="R10" s="108" t="s">
        <v>153</v>
      </c>
    </row>
    <row r="11" spans="1:19" ht="16.5" thickBot="1">
      <c r="A11" s="109">
        <v>1</v>
      </c>
      <c r="B11" s="110">
        <v>2</v>
      </c>
      <c r="C11" s="109">
        <v>3</v>
      </c>
      <c r="D11" s="111">
        <v>4</v>
      </c>
      <c r="E11" s="111">
        <v>5</v>
      </c>
      <c r="F11" s="111">
        <v>6</v>
      </c>
      <c r="G11" s="111">
        <v>7</v>
      </c>
      <c r="H11" s="111">
        <v>8</v>
      </c>
      <c r="I11" s="111">
        <v>9</v>
      </c>
      <c r="J11" s="110">
        <v>10</v>
      </c>
      <c r="K11" s="112">
        <v>11</v>
      </c>
      <c r="L11" s="111">
        <v>12</v>
      </c>
      <c r="M11" s="111">
        <v>13</v>
      </c>
      <c r="N11" s="111">
        <v>14</v>
      </c>
      <c r="O11" s="111">
        <v>15</v>
      </c>
      <c r="P11" s="111">
        <v>16</v>
      </c>
      <c r="Q11" s="111">
        <v>17</v>
      </c>
      <c r="R11" s="110">
        <v>18</v>
      </c>
    </row>
    <row r="12" spans="1:19" ht="78.75">
      <c r="A12" s="113">
        <v>1</v>
      </c>
      <c r="B12" s="114" t="s">
        <v>154</v>
      </c>
      <c r="C12" s="115"/>
      <c r="D12" s="116"/>
      <c r="E12" s="116"/>
      <c r="F12" s="116"/>
      <c r="G12" s="116"/>
      <c r="H12" s="116"/>
      <c r="I12" s="116"/>
      <c r="J12" s="117"/>
      <c r="K12" s="115"/>
      <c r="L12" s="116"/>
      <c r="M12" s="116"/>
      <c r="N12" s="116"/>
      <c r="O12" s="116"/>
      <c r="P12" s="116"/>
      <c r="Q12" s="116"/>
      <c r="R12" s="117"/>
    </row>
    <row r="13" spans="1:19" ht="15.75">
      <c r="A13" s="118"/>
      <c r="B13" s="119" t="s">
        <v>155</v>
      </c>
      <c r="C13" s="120"/>
      <c r="D13" s="121"/>
      <c r="E13" s="121"/>
      <c r="F13" s="121"/>
      <c r="G13" s="121"/>
      <c r="H13" s="121"/>
      <c r="I13" s="121"/>
      <c r="J13" s="122"/>
      <c r="K13" s="120"/>
      <c r="L13" s="121"/>
      <c r="M13" s="121"/>
      <c r="N13" s="121"/>
      <c r="O13" s="121"/>
      <c r="P13" s="121"/>
      <c r="Q13" s="121"/>
      <c r="R13" s="122"/>
    </row>
    <row r="14" spans="1:19" ht="15.75">
      <c r="A14" s="13" t="s">
        <v>12</v>
      </c>
      <c r="B14" s="123" t="s">
        <v>156</v>
      </c>
      <c r="C14" s="120"/>
      <c r="D14" s="121"/>
      <c r="E14" s="121"/>
      <c r="F14" s="121"/>
      <c r="G14" s="121"/>
      <c r="H14" s="121"/>
      <c r="I14" s="121"/>
      <c r="J14" s="122"/>
      <c r="K14" s="120"/>
      <c r="L14" s="121"/>
      <c r="M14" s="121"/>
      <c r="N14" s="121"/>
      <c r="O14" s="121"/>
      <c r="P14" s="121"/>
      <c r="Q14" s="121"/>
      <c r="R14" s="122"/>
    </row>
    <row r="15" spans="1:19" ht="15.75">
      <c r="A15" s="13" t="s">
        <v>157</v>
      </c>
      <c r="B15" s="123" t="s">
        <v>158</v>
      </c>
      <c r="C15" s="120"/>
      <c r="D15" s="121"/>
      <c r="E15" s="121"/>
      <c r="F15" s="121"/>
      <c r="G15" s="121"/>
      <c r="H15" s="121"/>
      <c r="I15" s="121"/>
      <c r="J15" s="122"/>
      <c r="K15" s="120"/>
      <c r="L15" s="121"/>
      <c r="M15" s="121"/>
      <c r="N15" s="121"/>
      <c r="O15" s="121"/>
      <c r="P15" s="121"/>
      <c r="Q15" s="121"/>
      <c r="R15" s="122"/>
    </row>
    <row r="16" spans="1:19" ht="15.75">
      <c r="A16" s="13" t="s">
        <v>159</v>
      </c>
      <c r="B16" s="123" t="s">
        <v>160</v>
      </c>
      <c r="C16" s="120"/>
      <c r="D16" s="121"/>
      <c r="E16" s="121"/>
      <c r="F16" s="121"/>
      <c r="G16" s="121"/>
      <c r="H16" s="121"/>
      <c r="I16" s="121"/>
      <c r="J16" s="122"/>
      <c r="K16" s="120"/>
      <c r="L16" s="121"/>
      <c r="M16" s="121"/>
      <c r="N16" s="121"/>
      <c r="O16" s="121"/>
      <c r="P16" s="121"/>
      <c r="Q16" s="121"/>
      <c r="R16" s="122"/>
    </row>
    <row r="17" spans="1:18" ht="15.75">
      <c r="A17" s="13" t="s">
        <v>161</v>
      </c>
      <c r="B17" s="123" t="s">
        <v>162</v>
      </c>
      <c r="C17" s="120"/>
      <c r="D17" s="121"/>
      <c r="E17" s="121"/>
      <c r="F17" s="121"/>
      <c r="G17" s="121"/>
      <c r="H17" s="121"/>
      <c r="I17" s="121"/>
      <c r="J17" s="122"/>
      <c r="K17" s="120"/>
      <c r="L17" s="121"/>
      <c r="M17" s="121"/>
      <c r="N17" s="121"/>
      <c r="O17" s="121"/>
      <c r="P17" s="121"/>
      <c r="Q17" s="121"/>
      <c r="R17" s="122"/>
    </row>
    <row r="18" spans="1:18" ht="15.75">
      <c r="A18" s="118">
        <v>2</v>
      </c>
      <c r="B18" s="124" t="s">
        <v>163</v>
      </c>
      <c r="C18" s="120">
        <v>158.96600000000001</v>
      </c>
      <c r="D18" s="121">
        <f>C18</f>
        <v>158.96600000000001</v>
      </c>
      <c r="E18" s="121"/>
      <c r="F18" s="121"/>
      <c r="G18" s="121"/>
      <c r="H18" s="121"/>
      <c r="I18" s="121"/>
      <c r="J18" s="122"/>
      <c r="K18" s="120">
        <f>L18</f>
        <v>158.96600000000001</v>
      </c>
      <c r="L18" s="121">
        <v>158.96600000000001</v>
      </c>
      <c r="M18" s="121"/>
      <c r="N18" s="121"/>
      <c r="O18" s="121"/>
      <c r="P18" s="121"/>
      <c r="Q18" s="121"/>
      <c r="R18" s="122"/>
    </row>
    <row r="19" spans="1:18" ht="15.75">
      <c r="A19" s="118"/>
      <c r="B19" s="124" t="s">
        <v>155</v>
      </c>
      <c r="C19" s="120"/>
      <c r="D19" s="121"/>
      <c r="E19" s="121"/>
      <c r="F19" s="121"/>
      <c r="G19" s="121"/>
      <c r="H19" s="121"/>
      <c r="I19" s="121"/>
      <c r="J19" s="122"/>
      <c r="K19" s="120"/>
      <c r="L19" s="121"/>
      <c r="M19" s="121"/>
      <c r="N19" s="121"/>
      <c r="O19" s="121"/>
      <c r="P19" s="121"/>
      <c r="Q19" s="121"/>
      <c r="R19" s="122"/>
    </row>
    <row r="20" spans="1:18" ht="15.75">
      <c r="A20" s="118"/>
      <c r="B20" s="124" t="s">
        <v>164</v>
      </c>
      <c r="C20" s="120"/>
      <c r="D20" s="121"/>
      <c r="E20" s="121"/>
      <c r="F20" s="121"/>
      <c r="G20" s="121"/>
      <c r="H20" s="121"/>
      <c r="I20" s="121"/>
      <c r="J20" s="122"/>
      <c r="K20" s="120"/>
      <c r="L20" s="121"/>
      <c r="M20" s="121"/>
      <c r="N20" s="121"/>
      <c r="O20" s="121"/>
      <c r="P20" s="121"/>
      <c r="Q20" s="121"/>
      <c r="R20" s="122"/>
    </row>
    <row r="21" spans="1:18" ht="47.25">
      <c r="A21" s="118">
        <v>3</v>
      </c>
      <c r="B21" s="125" t="s">
        <v>188</v>
      </c>
      <c r="C21" s="120"/>
      <c r="D21" s="121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1"/>
      <c r="R21" s="122"/>
    </row>
    <row r="22" spans="1:18" ht="78.75">
      <c r="A22" s="118">
        <v>4</v>
      </c>
      <c r="B22" s="125" t="s">
        <v>189</v>
      </c>
      <c r="C22" s="120">
        <f>C18-C21</f>
        <v>158.96600000000001</v>
      </c>
      <c r="D22" s="121">
        <f>C22</f>
        <v>158.96600000000001</v>
      </c>
      <c r="E22" s="121"/>
      <c r="F22" s="121"/>
      <c r="G22" s="121"/>
      <c r="H22" s="121"/>
      <c r="I22" s="121"/>
      <c r="J22" s="122"/>
      <c r="K22" s="120">
        <f>K18-K21</f>
        <v>158.96600000000001</v>
      </c>
      <c r="L22" s="121">
        <f>K22</f>
        <v>158.96600000000001</v>
      </c>
      <c r="M22" s="121"/>
      <c r="N22" s="121"/>
      <c r="O22" s="121"/>
      <c r="P22" s="121"/>
      <c r="Q22" s="121"/>
      <c r="R22" s="122"/>
    </row>
    <row r="23" spans="1:18" ht="63">
      <c r="A23" s="118">
        <v>5</v>
      </c>
      <c r="B23" s="125" t="s">
        <v>190</v>
      </c>
      <c r="C23" s="120">
        <v>0.502</v>
      </c>
      <c r="D23" s="121">
        <f>C23</f>
        <v>0.502</v>
      </c>
      <c r="E23" s="121"/>
      <c r="F23" s="121"/>
      <c r="G23" s="121"/>
      <c r="H23" s="121"/>
      <c r="I23" s="121"/>
      <c r="J23" s="122"/>
      <c r="K23" s="120">
        <f>C23</f>
        <v>0.502</v>
      </c>
      <c r="L23" s="121">
        <f>K23</f>
        <v>0.502</v>
      </c>
      <c r="M23" s="121"/>
      <c r="N23" s="121"/>
      <c r="O23" s="121"/>
      <c r="P23" s="121"/>
      <c r="Q23" s="121"/>
      <c r="R23" s="122"/>
    </row>
    <row r="24" spans="1:18" ht="15.75">
      <c r="A24" s="118"/>
      <c r="B24" s="122" t="s">
        <v>155</v>
      </c>
      <c r="C24" s="120"/>
      <c r="D24" s="121"/>
      <c r="E24" s="121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1"/>
      <c r="Q24" s="121"/>
      <c r="R24" s="122"/>
    </row>
    <row r="25" spans="1:18" s="146" customFormat="1" ht="15.75">
      <c r="A25" s="126" t="s">
        <v>36</v>
      </c>
      <c r="B25" s="127" t="s">
        <v>165</v>
      </c>
      <c r="C25" s="128">
        <v>0.45200000000000001</v>
      </c>
      <c r="D25" s="129">
        <f>C25</f>
        <v>0.45200000000000001</v>
      </c>
      <c r="E25" s="129"/>
      <c r="F25" s="129"/>
      <c r="G25" s="129"/>
      <c r="H25" s="129"/>
      <c r="I25" s="129"/>
      <c r="J25" s="130"/>
      <c r="K25" s="128">
        <f>C25</f>
        <v>0.45200000000000001</v>
      </c>
      <c r="L25" s="129">
        <f>K25</f>
        <v>0.45200000000000001</v>
      </c>
      <c r="M25" s="129"/>
      <c r="N25" s="129"/>
      <c r="O25" s="129"/>
      <c r="P25" s="129"/>
      <c r="Q25" s="129"/>
      <c r="R25" s="130"/>
    </row>
    <row r="26" spans="1:18" s="146" customFormat="1" ht="15.75">
      <c r="A26" s="126" t="s">
        <v>41</v>
      </c>
      <c r="B26" s="131" t="s">
        <v>166</v>
      </c>
      <c r="C26" s="128">
        <v>0.05</v>
      </c>
      <c r="D26" s="129">
        <f>C26</f>
        <v>0.05</v>
      </c>
      <c r="E26" s="129"/>
      <c r="F26" s="129"/>
      <c r="G26" s="129"/>
      <c r="H26" s="129"/>
      <c r="I26" s="129"/>
      <c r="J26" s="130"/>
      <c r="K26" s="128">
        <f>C26</f>
        <v>0.05</v>
      </c>
      <c r="L26" s="129">
        <f>K26</f>
        <v>0.05</v>
      </c>
      <c r="M26" s="129"/>
      <c r="N26" s="129"/>
      <c r="O26" s="129"/>
      <c r="P26" s="129"/>
      <c r="Q26" s="129"/>
      <c r="R26" s="130"/>
    </row>
    <row r="27" spans="1:18" ht="78.75">
      <c r="A27" s="13" t="s">
        <v>167</v>
      </c>
      <c r="B27" s="132" t="s">
        <v>191</v>
      </c>
      <c r="C27" s="133">
        <f>C23/C22*100</f>
        <v>0.3157907980322836</v>
      </c>
      <c r="D27" s="134">
        <f>D23/D22*100</f>
        <v>0.3157907980322836</v>
      </c>
      <c r="E27" s="121"/>
      <c r="F27" s="121"/>
      <c r="G27" s="121"/>
      <c r="H27" s="121"/>
      <c r="I27" s="121"/>
      <c r="J27" s="122"/>
      <c r="K27" s="133">
        <f>K23/K22*100</f>
        <v>0.3157907980322836</v>
      </c>
      <c r="L27" s="134">
        <f>L23/L22*100</f>
        <v>0.3157907980322836</v>
      </c>
      <c r="M27" s="121"/>
      <c r="N27" s="121"/>
      <c r="O27" s="121"/>
      <c r="P27" s="121"/>
      <c r="Q27" s="121"/>
      <c r="R27" s="122"/>
    </row>
    <row r="28" spans="1:18" ht="79.5" thickBot="1">
      <c r="A28" s="135">
        <v>6</v>
      </c>
      <c r="B28" s="136" t="s">
        <v>192</v>
      </c>
      <c r="C28" s="137">
        <f>C22-C23</f>
        <v>158.464</v>
      </c>
      <c r="D28" s="138">
        <f>D22-D23</f>
        <v>158.464</v>
      </c>
      <c r="E28" s="138"/>
      <c r="F28" s="138"/>
      <c r="G28" s="138"/>
      <c r="H28" s="138"/>
      <c r="I28" s="138"/>
      <c r="J28" s="139"/>
      <c r="K28" s="137">
        <f>K22-K23</f>
        <v>158.464</v>
      </c>
      <c r="L28" s="138">
        <f>L22-L23</f>
        <v>158.464</v>
      </c>
      <c r="M28" s="138"/>
      <c r="N28" s="138"/>
      <c r="O28" s="138"/>
      <c r="P28" s="138"/>
      <c r="Q28" s="138"/>
      <c r="R28" s="139"/>
    </row>
    <row r="29" spans="1:18">
      <c r="B29" s="140"/>
    </row>
    <row r="30" spans="1:18" ht="152.25" customHeight="1">
      <c r="A30" s="167" t="s">
        <v>168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</row>
    <row r="31" spans="1:18">
      <c r="A31" s="141"/>
      <c r="B31" s="140"/>
    </row>
    <row r="32" spans="1:18">
      <c r="A32" s="147"/>
      <c r="B32" s="140"/>
    </row>
    <row r="33" spans="1:16" s="99" customFormat="1" ht="18.75">
      <c r="A33" s="148"/>
      <c r="B33" s="98"/>
      <c r="D33" s="98"/>
      <c r="P33" s="100"/>
    </row>
    <row r="34" spans="1:16">
      <c r="A34" s="141"/>
    </row>
    <row r="35" spans="1:16">
      <c r="A35" s="141"/>
    </row>
  </sheetData>
  <mergeCells count="16">
    <mergeCell ref="A30:R30"/>
    <mergeCell ref="A5:R5"/>
    <mergeCell ref="A7:A10"/>
    <mergeCell ref="B7:B10"/>
    <mergeCell ref="C7:J7"/>
    <mergeCell ref="K7:R7"/>
    <mergeCell ref="C8:C10"/>
    <mergeCell ref="D8:J8"/>
    <mergeCell ref="K8:K10"/>
    <mergeCell ref="L8:R8"/>
    <mergeCell ref="D9:D10"/>
    <mergeCell ref="E9:E10"/>
    <mergeCell ref="F9:J9"/>
    <mergeCell ref="L9:L10"/>
    <mergeCell ref="M9:M10"/>
    <mergeCell ref="N9:R9"/>
  </mergeCells>
  <pageMargins left="1.48" right="0.70866141732283472" top="0.32" bottom="0.32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showGridLines="0" zoomScale="80" zoomScaleNormal="80" zoomScaleSheetLayoutView="80" workbookViewId="0">
      <selection activeCell="K23" sqref="K23"/>
    </sheetView>
  </sheetViews>
  <sheetFormatPr defaultRowHeight="15"/>
  <cols>
    <col min="1" max="1" width="4.5703125" customWidth="1"/>
    <col min="2" max="2" width="34" customWidth="1"/>
    <col min="3" max="3" width="10.140625" customWidth="1"/>
    <col min="4" max="4" width="11.5703125" customWidth="1"/>
    <col min="5" max="5" width="12.42578125" customWidth="1"/>
    <col min="6" max="6" width="10.85546875" customWidth="1"/>
    <col min="7" max="8" width="13" customWidth="1"/>
  </cols>
  <sheetData>
    <row r="1" spans="1:8" ht="15.75">
      <c r="A1" s="142"/>
      <c r="H1" s="4" t="s">
        <v>169</v>
      </c>
    </row>
    <row r="2" spans="1:8" ht="15.75">
      <c r="A2" s="142"/>
      <c r="H2" s="4" t="s">
        <v>47</v>
      </c>
    </row>
    <row r="3" spans="1:8" ht="15.75">
      <c r="A3" s="142"/>
      <c r="H3" s="4" t="s">
        <v>48</v>
      </c>
    </row>
    <row r="5" spans="1:8" ht="34.5" customHeight="1">
      <c r="A5" s="191" t="s">
        <v>194</v>
      </c>
      <c r="B5" s="191"/>
      <c r="C5" s="191"/>
      <c r="D5" s="191"/>
      <c r="E5" s="191"/>
      <c r="F5" s="191"/>
      <c r="G5" s="191"/>
      <c r="H5" s="191"/>
    </row>
    <row r="6" spans="1:8" ht="16.5" thickBot="1">
      <c r="H6" s="107" t="s">
        <v>170</v>
      </c>
    </row>
    <row r="7" spans="1:8" ht="15.75">
      <c r="A7" s="170" t="s">
        <v>4</v>
      </c>
      <c r="B7" s="184"/>
      <c r="C7" s="170" t="s">
        <v>143</v>
      </c>
      <c r="D7" s="187"/>
      <c r="E7" s="188"/>
      <c r="F7" s="189" t="s">
        <v>144</v>
      </c>
      <c r="G7" s="187"/>
      <c r="H7" s="188"/>
    </row>
    <row r="8" spans="1:8" ht="15.75">
      <c r="A8" s="179"/>
      <c r="B8" s="185"/>
      <c r="C8" s="179" t="s">
        <v>145</v>
      </c>
      <c r="D8" s="164" t="s">
        <v>171</v>
      </c>
      <c r="E8" s="166"/>
      <c r="F8" s="181" t="s">
        <v>145</v>
      </c>
      <c r="G8" s="164" t="s">
        <v>171</v>
      </c>
      <c r="H8" s="166"/>
    </row>
    <row r="9" spans="1:8" ht="16.5" thickBot="1">
      <c r="A9" s="183"/>
      <c r="B9" s="186"/>
      <c r="C9" s="183"/>
      <c r="D9" s="143" t="s">
        <v>172</v>
      </c>
      <c r="E9" s="144" t="s">
        <v>173</v>
      </c>
      <c r="F9" s="190"/>
      <c r="G9" s="143" t="s">
        <v>172</v>
      </c>
      <c r="H9" s="144" t="s">
        <v>173</v>
      </c>
    </row>
    <row r="10" spans="1:8" ht="16.5" thickBot="1">
      <c r="A10" s="109">
        <v>1</v>
      </c>
      <c r="B10" s="145">
        <v>2</v>
      </c>
      <c r="C10" s="109">
        <v>3</v>
      </c>
      <c r="D10" s="111">
        <v>4</v>
      </c>
      <c r="E10" s="110">
        <v>5</v>
      </c>
      <c r="F10" s="112">
        <v>6</v>
      </c>
      <c r="G10" s="111">
        <v>7</v>
      </c>
      <c r="H10" s="110">
        <v>8</v>
      </c>
    </row>
    <row r="11" spans="1:8" ht="47.25">
      <c r="A11" s="113">
        <v>1</v>
      </c>
      <c r="B11" s="149" t="s">
        <v>174</v>
      </c>
      <c r="C11" s="150"/>
      <c r="D11" s="151"/>
      <c r="E11" s="152"/>
      <c r="F11" s="153"/>
      <c r="G11" s="151"/>
      <c r="H11" s="152"/>
    </row>
    <row r="12" spans="1:8" ht="15.75">
      <c r="A12" s="118"/>
      <c r="B12" s="154" t="s">
        <v>155</v>
      </c>
      <c r="C12" s="120"/>
      <c r="D12" s="121"/>
      <c r="E12" s="122"/>
      <c r="F12" s="155"/>
      <c r="G12" s="121"/>
      <c r="H12" s="122"/>
    </row>
    <row r="13" spans="1:8" ht="15.75">
      <c r="A13" s="118"/>
      <c r="B13" s="154" t="s">
        <v>175</v>
      </c>
      <c r="C13" s="120"/>
      <c r="D13" s="121"/>
      <c r="E13" s="122"/>
      <c r="F13" s="155"/>
      <c r="G13" s="121"/>
      <c r="H13" s="122"/>
    </row>
    <row r="14" spans="1:8" ht="15.75">
      <c r="A14" s="118"/>
      <c r="B14" s="154" t="s">
        <v>176</v>
      </c>
      <c r="C14" s="120"/>
      <c r="D14" s="121"/>
      <c r="E14" s="122"/>
      <c r="F14" s="155"/>
      <c r="G14" s="121"/>
      <c r="H14" s="122"/>
    </row>
    <row r="15" spans="1:8" ht="15.75">
      <c r="A15" s="118"/>
      <c r="B15" s="154" t="s">
        <v>177</v>
      </c>
      <c r="C15" s="120"/>
      <c r="D15" s="121"/>
      <c r="E15" s="122"/>
      <c r="F15" s="155"/>
      <c r="G15" s="121"/>
      <c r="H15" s="122"/>
    </row>
    <row r="16" spans="1:8" ht="15.75">
      <c r="A16" s="118"/>
      <c r="B16" s="154" t="s">
        <v>178</v>
      </c>
      <c r="C16" s="120"/>
      <c r="D16" s="121"/>
      <c r="E16" s="122"/>
      <c r="F16" s="155"/>
      <c r="G16" s="121"/>
      <c r="H16" s="122"/>
    </row>
    <row r="17" spans="1:8" ht="15.75">
      <c r="A17" s="118">
        <v>2</v>
      </c>
      <c r="B17" s="156" t="s">
        <v>179</v>
      </c>
      <c r="C17" s="120">
        <v>867.35</v>
      </c>
      <c r="D17" s="121">
        <f>C17</f>
        <v>867.35</v>
      </c>
      <c r="E17" s="122"/>
      <c r="F17" s="155">
        <f>C17</f>
        <v>867.35</v>
      </c>
      <c r="G17" s="121">
        <f>F17</f>
        <v>867.35</v>
      </c>
      <c r="H17" s="122"/>
    </row>
    <row r="18" spans="1:8" ht="15.75">
      <c r="A18" s="118"/>
      <c r="B18" s="156" t="s">
        <v>155</v>
      </c>
      <c r="C18" s="120"/>
      <c r="D18" s="121"/>
      <c r="E18" s="122"/>
      <c r="F18" s="155"/>
      <c r="G18" s="121"/>
      <c r="H18" s="122"/>
    </row>
    <row r="19" spans="1:8" ht="15.75">
      <c r="A19" s="118"/>
      <c r="B19" s="156" t="s">
        <v>164</v>
      </c>
      <c r="C19" s="120"/>
      <c r="D19" s="121"/>
      <c r="E19" s="122"/>
      <c r="F19" s="155"/>
      <c r="G19" s="121"/>
      <c r="H19" s="122"/>
    </row>
    <row r="20" spans="1:8" ht="47.25">
      <c r="A20" s="118">
        <v>3</v>
      </c>
      <c r="B20" s="157" t="s">
        <v>180</v>
      </c>
      <c r="C20" s="120"/>
      <c r="D20" s="121"/>
      <c r="E20" s="122"/>
      <c r="F20" s="155"/>
      <c r="G20" s="121"/>
      <c r="H20" s="122"/>
    </row>
    <row r="21" spans="1:8" ht="47.25">
      <c r="A21" s="118">
        <v>4</v>
      </c>
      <c r="B21" s="157" t="s">
        <v>181</v>
      </c>
      <c r="C21" s="120">
        <v>867.26499999999999</v>
      </c>
      <c r="D21" s="121">
        <f>C21</f>
        <v>867.26499999999999</v>
      </c>
      <c r="E21" s="122"/>
      <c r="F21" s="155">
        <f>C21</f>
        <v>867.26499999999999</v>
      </c>
      <c r="G21" s="121">
        <f>F21</f>
        <v>867.26499999999999</v>
      </c>
      <c r="H21" s="122"/>
    </row>
    <row r="22" spans="1:8" ht="47.25">
      <c r="A22" s="118">
        <v>5</v>
      </c>
      <c r="B22" s="157" t="s">
        <v>182</v>
      </c>
      <c r="C22" s="120">
        <v>0.82</v>
      </c>
      <c r="D22" s="121">
        <f>C22</f>
        <v>0.82</v>
      </c>
      <c r="E22" s="122"/>
      <c r="F22" s="155">
        <f>C22</f>
        <v>0.82</v>
      </c>
      <c r="G22" s="121">
        <f>F22</f>
        <v>0.82</v>
      </c>
      <c r="H22" s="122"/>
    </row>
    <row r="23" spans="1:8" ht="47.25">
      <c r="A23" s="118">
        <v>6</v>
      </c>
      <c r="B23" s="157" t="s">
        <v>183</v>
      </c>
      <c r="C23" s="120"/>
      <c r="D23" s="121"/>
      <c r="E23" s="122"/>
      <c r="F23" s="155"/>
      <c r="G23" s="121"/>
      <c r="H23" s="122"/>
    </row>
    <row r="24" spans="1:8" ht="63.75" thickBot="1">
      <c r="A24" s="135">
        <v>7</v>
      </c>
      <c r="B24" s="158" t="s">
        <v>184</v>
      </c>
      <c r="C24" s="137">
        <f>C21-C22-C23</f>
        <v>866.44499999999994</v>
      </c>
      <c r="D24" s="138">
        <f>C24</f>
        <v>866.44499999999994</v>
      </c>
      <c r="E24" s="139"/>
      <c r="F24" s="159">
        <f>F21-F22-F23</f>
        <v>866.44499999999994</v>
      </c>
      <c r="G24" s="138">
        <f>F24</f>
        <v>866.44499999999994</v>
      </c>
      <c r="H24" s="139"/>
    </row>
    <row r="27" spans="1:8" ht="111.75" customHeight="1">
      <c r="A27" s="167" t="s">
        <v>185</v>
      </c>
      <c r="B27" s="167"/>
      <c r="C27" s="167"/>
      <c r="D27" s="167"/>
      <c r="E27" s="167"/>
      <c r="F27" s="167"/>
      <c r="G27" s="167"/>
      <c r="H27" s="167"/>
    </row>
    <row r="29" spans="1:8" s="160" customFormat="1" ht="15.75">
      <c r="B29" s="23"/>
      <c r="C29" s="23"/>
      <c r="G29" s="161"/>
    </row>
  </sheetData>
  <mergeCells count="10">
    <mergeCell ref="A27:H27"/>
    <mergeCell ref="A5:H5"/>
    <mergeCell ref="A7:A9"/>
    <mergeCell ref="B7:B9"/>
    <mergeCell ref="C7:E7"/>
    <mergeCell ref="F7:H7"/>
    <mergeCell ref="C8:C9"/>
    <mergeCell ref="D8:E8"/>
    <mergeCell ref="F8:F9"/>
    <mergeCell ref="G8:H8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6"/>
  <sheetViews>
    <sheetView showGridLines="0" zoomScale="60" zoomScaleNormal="60" workbookViewId="0"/>
  </sheetViews>
  <sheetFormatPr defaultRowHeight="15.75"/>
  <cols>
    <col min="1" max="1" width="9.140625" style="25"/>
    <col min="2" max="2" width="80.28515625" style="25" customWidth="1"/>
    <col min="3" max="3" width="19.5703125" style="26" customWidth="1"/>
    <col min="4" max="4" width="25.85546875" style="29" customWidth="1"/>
    <col min="5" max="16384" width="9.140625" style="28"/>
  </cols>
  <sheetData>
    <row r="1" spans="1:5">
      <c r="A1" s="24"/>
      <c r="D1" s="27" t="s">
        <v>46</v>
      </c>
    </row>
    <row r="2" spans="1:5">
      <c r="A2" s="24"/>
      <c r="D2" s="27" t="s">
        <v>47</v>
      </c>
    </row>
    <row r="3" spans="1:5">
      <c r="A3" s="24"/>
      <c r="D3" s="27" t="s">
        <v>48</v>
      </c>
    </row>
    <row r="5" spans="1:5" s="30" customFormat="1" ht="36.75" customHeight="1">
      <c r="A5" s="192" t="s">
        <v>49</v>
      </c>
      <c r="B5" s="192"/>
      <c r="C5" s="192"/>
      <c r="D5" s="192"/>
    </row>
    <row r="6" spans="1:5" ht="16.5" thickBot="1">
      <c r="D6" s="27" t="s">
        <v>10</v>
      </c>
    </row>
    <row r="7" spans="1:5" ht="36.75" customHeight="1">
      <c r="A7" s="31" t="s">
        <v>4</v>
      </c>
      <c r="B7" s="32" t="s">
        <v>5</v>
      </c>
      <c r="C7" s="197" t="s">
        <v>196</v>
      </c>
      <c r="D7" s="198" t="s">
        <v>197</v>
      </c>
    </row>
    <row r="8" spans="1:5" ht="16.5" thickBot="1">
      <c r="A8" s="33">
        <v>1</v>
      </c>
      <c r="B8" s="34">
        <v>2</v>
      </c>
      <c r="C8" s="34">
        <v>3</v>
      </c>
      <c r="D8" s="35">
        <v>4</v>
      </c>
    </row>
    <row r="9" spans="1:5" ht="35.25" customHeight="1" thickBot="1">
      <c r="A9" s="36" t="s">
        <v>50</v>
      </c>
      <c r="B9" s="37" t="s">
        <v>51</v>
      </c>
      <c r="C9" s="38">
        <f>C10+C13+C14+C19+C20+C21+C22+C24+C25+C27+C30+C31+C37+C38+C39+C40</f>
        <v>24824.110173570527</v>
      </c>
      <c r="D9" s="39">
        <f>D10+D13+D14+D19+D20+D21+D22+D24+D25+D27+D30+D31+D37+D38+D39+D40</f>
        <v>30756.995872885829</v>
      </c>
    </row>
    <row r="10" spans="1:5">
      <c r="A10" s="41"/>
      <c r="B10" s="42" t="s">
        <v>52</v>
      </c>
      <c r="C10" s="43">
        <v>1901.5</v>
      </c>
      <c r="D10" s="44">
        <v>2070.7334999999998</v>
      </c>
      <c r="E10" s="40"/>
    </row>
    <row r="11" spans="1:5" ht="15.75" hidden="1" customHeight="1">
      <c r="A11" s="41"/>
      <c r="B11" s="45" t="s">
        <v>53</v>
      </c>
      <c r="C11" s="43">
        <v>0</v>
      </c>
      <c r="D11" s="44">
        <v>0</v>
      </c>
    </row>
    <row r="12" spans="1:5" ht="15.75" hidden="1" customHeight="1">
      <c r="A12" s="41"/>
      <c r="B12" s="45" t="s">
        <v>54</v>
      </c>
      <c r="C12" s="43">
        <v>0</v>
      </c>
      <c r="D12" s="44">
        <v>0</v>
      </c>
    </row>
    <row r="13" spans="1:5">
      <c r="A13" s="46"/>
      <c r="B13" s="47" t="s">
        <v>55</v>
      </c>
      <c r="C13" s="48">
        <v>0</v>
      </c>
      <c r="D13" s="49">
        <v>0</v>
      </c>
    </row>
    <row r="14" spans="1:5">
      <c r="A14" s="46"/>
      <c r="B14" s="47" t="s">
        <v>56</v>
      </c>
      <c r="C14" s="48">
        <f>SUM(C15:C18)</f>
        <v>4284.2822243655201</v>
      </c>
      <c r="D14" s="49">
        <f>SUM(D15:D18)</f>
        <v>4691.4165775929996</v>
      </c>
    </row>
    <row r="15" spans="1:5">
      <c r="A15" s="46"/>
      <c r="B15" s="51" t="s">
        <v>57</v>
      </c>
      <c r="C15" s="48">
        <v>3959.86</v>
      </c>
      <c r="D15" s="49">
        <v>4312.2875400000003</v>
      </c>
      <c r="E15" s="40"/>
    </row>
    <row r="16" spans="1:5">
      <c r="A16" s="46"/>
      <c r="B16" s="51" t="s">
        <v>58</v>
      </c>
      <c r="C16" s="48">
        <v>317.5722243655199</v>
      </c>
      <c r="D16" s="49">
        <v>371.6693875929999</v>
      </c>
      <c r="E16" s="40"/>
    </row>
    <row r="17" spans="1:5">
      <c r="A17" s="46"/>
      <c r="B17" s="51" t="s">
        <v>59</v>
      </c>
      <c r="C17" s="48">
        <v>0</v>
      </c>
      <c r="D17" s="49">
        <v>0</v>
      </c>
    </row>
    <row r="18" spans="1:5">
      <c r="A18" s="46"/>
      <c r="B18" s="51" t="s">
        <v>60</v>
      </c>
      <c r="C18" s="48">
        <v>6.85</v>
      </c>
      <c r="D18" s="49">
        <v>7.459649999999999</v>
      </c>
      <c r="E18" s="40"/>
    </row>
    <row r="19" spans="1:5">
      <c r="A19" s="46"/>
      <c r="B19" s="47" t="s">
        <v>61</v>
      </c>
      <c r="C19" s="48">
        <v>0</v>
      </c>
      <c r="D19" s="49">
        <v>0</v>
      </c>
    </row>
    <row r="20" spans="1:5">
      <c r="A20" s="46"/>
      <c r="B20" s="52" t="s">
        <v>62</v>
      </c>
      <c r="C20" s="48">
        <v>10297.024772879999</v>
      </c>
      <c r="D20" s="49">
        <v>11213.459977666318</v>
      </c>
    </row>
    <row r="21" spans="1:5">
      <c r="A21" s="46"/>
      <c r="B21" s="47" t="s">
        <v>63</v>
      </c>
      <c r="C21" s="48">
        <v>3109.7014814097597</v>
      </c>
      <c r="D21" s="49">
        <v>3386.4649132552281</v>
      </c>
    </row>
    <row r="22" spans="1:5">
      <c r="A22" s="46"/>
      <c r="B22" s="47" t="s">
        <v>64</v>
      </c>
      <c r="C22" s="48">
        <v>1729.05</v>
      </c>
      <c r="D22" s="49">
        <v>1882.9354499999999</v>
      </c>
      <c r="E22" s="40"/>
    </row>
    <row r="23" spans="1:5" ht="15.75" hidden="1" customHeight="1">
      <c r="A23" s="46"/>
      <c r="B23" s="53" t="s">
        <v>65</v>
      </c>
      <c r="C23" s="48">
        <v>1500</v>
      </c>
      <c r="D23" s="49">
        <v>1500</v>
      </c>
    </row>
    <row r="24" spans="1:5" ht="31.5">
      <c r="A24" s="46"/>
      <c r="B24" s="47" t="s">
        <v>66</v>
      </c>
      <c r="C24" s="48"/>
      <c r="D24" s="49"/>
    </row>
    <row r="25" spans="1:5" ht="47.25">
      <c r="A25" s="46"/>
      <c r="B25" s="47" t="s">
        <v>67</v>
      </c>
      <c r="C25" s="48">
        <v>86.7</v>
      </c>
      <c r="D25" s="49">
        <v>94.416300000000007</v>
      </c>
      <c r="E25" s="40"/>
    </row>
    <row r="26" spans="1:5" ht="15.75" hidden="1" customHeight="1">
      <c r="A26" s="46"/>
      <c r="B26" s="53" t="s">
        <v>68</v>
      </c>
      <c r="C26" s="48">
        <v>0</v>
      </c>
      <c r="D26" s="49">
        <v>0</v>
      </c>
    </row>
    <row r="27" spans="1:5" ht="63">
      <c r="A27" s="46"/>
      <c r="B27" s="47" t="s">
        <v>69</v>
      </c>
      <c r="C27" s="48">
        <v>734.57169491524996</v>
      </c>
      <c r="D27" s="49">
        <v>799.94857576270715</v>
      </c>
      <c r="E27" s="40"/>
    </row>
    <row r="28" spans="1:5" ht="15.75" hidden="1" customHeight="1">
      <c r="A28" s="46"/>
      <c r="B28" s="53" t="s">
        <v>70</v>
      </c>
      <c r="C28" s="48">
        <v>0</v>
      </c>
      <c r="D28" s="49">
        <v>0</v>
      </c>
    </row>
    <row r="29" spans="1:5" ht="15.75" hidden="1" customHeight="1">
      <c r="A29" s="46"/>
      <c r="B29" s="54" t="s">
        <v>71</v>
      </c>
      <c r="C29" s="48">
        <v>0</v>
      </c>
      <c r="D29" s="49">
        <v>0</v>
      </c>
    </row>
    <row r="30" spans="1:5" ht="47.25">
      <c r="A30" s="46"/>
      <c r="B30" s="47" t="s">
        <v>72</v>
      </c>
      <c r="C30" s="48"/>
      <c r="D30" s="49"/>
    </row>
    <row r="31" spans="1:5">
      <c r="A31" s="46"/>
      <c r="B31" s="47" t="s">
        <v>73</v>
      </c>
      <c r="C31" s="48">
        <v>2590.08</v>
      </c>
      <c r="D31" s="49">
        <v>6520.2795786085708</v>
      </c>
    </row>
    <row r="32" spans="1:5" ht="15.75" hidden="1" customHeight="1">
      <c r="A32" s="46"/>
      <c r="B32" s="55" t="s">
        <v>74</v>
      </c>
      <c r="C32" s="48">
        <v>0</v>
      </c>
      <c r="D32" s="49">
        <v>0</v>
      </c>
    </row>
    <row r="33" spans="1:4" ht="15.75" hidden="1" customHeight="1">
      <c r="A33" s="46"/>
      <c r="B33" s="55" t="s">
        <v>75</v>
      </c>
      <c r="C33" s="48">
        <v>0</v>
      </c>
      <c r="D33" s="49">
        <v>0</v>
      </c>
    </row>
    <row r="34" spans="1:4" ht="15.75" hidden="1" customHeight="1">
      <c r="A34" s="46"/>
      <c r="B34" s="55" t="s">
        <v>76</v>
      </c>
      <c r="C34" s="48">
        <v>0</v>
      </c>
      <c r="D34" s="49">
        <v>0</v>
      </c>
    </row>
    <row r="35" spans="1:4" ht="15.75" hidden="1" customHeight="1">
      <c r="A35" s="46"/>
      <c r="B35" s="55" t="s">
        <v>77</v>
      </c>
      <c r="C35" s="48">
        <v>0</v>
      </c>
      <c r="D35" s="49">
        <v>0</v>
      </c>
    </row>
    <row r="36" spans="1:4" ht="15.75" hidden="1" customHeight="1">
      <c r="A36" s="46"/>
      <c r="B36" s="55" t="s">
        <v>78</v>
      </c>
      <c r="C36" s="48">
        <v>0</v>
      </c>
      <c r="D36" s="49">
        <v>0</v>
      </c>
    </row>
    <row r="37" spans="1:4">
      <c r="A37" s="46"/>
      <c r="B37" s="47" t="s">
        <v>79</v>
      </c>
      <c r="C37" s="48">
        <v>0</v>
      </c>
      <c r="D37" s="49">
        <v>0</v>
      </c>
    </row>
    <row r="38" spans="1:4">
      <c r="A38" s="46"/>
      <c r="B38" s="47" t="s">
        <v>80</v>
      </c>
      <c r="C38" s="48">
        <v>69</v>
      </c>
      <c r="D38" s="49">
        <v>75.140999999999991</v>
      </c>
    </row>
    <row r="39" spans="1:4" ht="31.5">
      <c r="A39" s="46"/>
      <c r="B39" s="47" t="s">
        <v>81</v>
      </c>
      <c r="C39" s="48">
        <v>22.2</v>
      </c>
      <c r="D39" s="49">
        <v>22.2</v>
      </c>
    </row>
    <row r="40" spans="1:4" ht="31.5">
      <c r="A40" s="46"/>
      <c r="B40" s="47" t="s">
        <v>82</v>
      </c>
      <c r="C40" s="48"/>
      <c r="D40" s="49"/>
    </row>
    <row r="41" spans="1:4">
      <c r="A41" s="46"/>
      <c r="B41" s="47" t="s">
        <v>83</v>
      </c>
      <c r="C41" s="48">
        <v>0</v>
      </c>
      <c r="D41" s="49">
        <v>0</v>
      </c>
    </row>
    <row r="42" spans="1:4">
      <c r="A42" s="56"/>
      <c r="B42" s="47" t="s">
        <v>84</v>
      </c>
      <c r="C42" s="48">
        <v>0</v>
      </c>
      <c r="D42" s="49">
        <v>0</v>
      </c>
    </row>
    <row r="43" spans="1:4">
      <c r="A43" s="46"/>
      <c r="B43" s="47" t="s">
        <v>85</v>
      </c>
      <c r="C43" s="48">
        <v>0</v>
      </c>
      <c r="D43" s="49">
        <v>0</v>
      </c>
    </row>
    <row r="44" spans="1:4">
      <c r="A44" s="46"/>
      <c r="B44" s="47" t="s">
        <v>86</v>
      </c>
      <c r="C44" s="48"/>
      <c r="D44" s="49"/>
    </row>
    <row r="45" spans="1:4" ht="16.5" thickBot="1">
      <c r="A45" s="57"/>
      <c r="B45" s="58" t="s">
        <v>87</v>
      </c>
      <c r="C45" s="59"/>
      <c r="D45" s="60"/>
    </row>
    <row r="46" spans="1:4" ht="16.5" thickBot="1">
      <c r="A46" s="36" t="s">
        <v>88</v>
      </c>
      <c r="B46" s="61" t="s">
        <v>89</v>
      </c>
      <c r="C46" s="38">
        <f>C47+C48+C49+C50</f>
        <v>372.87</v>
      </c>
      <c r="D46" s="39">
        <f>D47+D48+D49+D50</f>
        <v>4002.8483464616879</v>
      </c>
    </row>
    <row r="47" spans="1:4" ht="31.5">
      <c r="A47" s="62"/>
      <c r="B47" s="42" t="s">
        <v>90</v>
      </c>
      <c r="C47" s="43">
        <v>0</v>
      </c>
      <c r="D47" s="44">
        <v>0</v>
      </c>
    </row>
    <row r="48" spans="1:4">
      <c r="A48" s="63"/>
      <c r="B48" s="47" t="s">
        <v>91</v>
      </c>
      <c r="C48" s="48">
        <v>0</v>
      </c>
      <c r="D48" s="49">
        <v>3925.5926399999998</v>
      </c>
    </row>
    <row r="49" spans="1:4" ht="31.5">
      <c r="A49" s="56"/>
      <c r="B49" s="47" t="s">
        <v>92</v>
      </c>
      <c r="C49" s="48">
        <v>0</v>
      </c>
      <c r="D49" s="49">
        <v>0</v>
      </c>
    </row>
    <row r="50" spans="1:4">
      <c r="A50" s="63"/>
      <c r="B50" s="47" t="s">
        <v>93</v>
      </c>
      <c r="C50" s="48">
        <f>SUM(C51:C52)</f>
        <v>372.87</v>
      </c>
      <c r="D50" s="49">
        <f>SUM(D51:D52)</f>
        <v>77.255706461687936</v>
      </c>
    </row>
    <row r="51" spans="1:4" s="67" customFormat="1">
      <c r="A51" s="64"/>
      <c r="B51" s="65" t="s">
        <v>94</v>
      </c>
      <c r="C51" s="66">
        <v>35</v>
      </c>
      <c r="D51" s="50">
        <v>38.115000000000002</v>
      </c>
    </row>
    <row r="52" spans="1:4" ht="16.5" thickBot="1">
      <c r="A52" s="68"/>
      <c r="B52" s="69" t="s">
        <v>95</v>
      </c>
      <c r="C52" s="59">
        <v>337.87</v>
      </c>
      <c r="D52" s="60">
        <v>39.140706461687927</v>
      </c>
    </row>
    <row r="53" spans="1:4" ht="16.5" thickBot="1">
      <c r="A53" s="70" t="s">
        <v>96</v>
      </c>
      <c r="B53" s="71" t="s">
        <v>97</v>
      </c>
      <c r="C53" s="38">
        <f>C54+C55+C56+C57</f>
        <v>53</v>
      </c>
      <c r="D53" s="39">
        <f>D54+D55+D56+D57</f>
        <v>57.716999999999999</v>
      </c>
    </row>
    <row r="54" spans="1:4">
      <c r="A54" s="56"/>
      <c r="B54" s="72" t="s">
        <v>98</v>
      </c>
      <c r="C54" s="43">
        <v>0</v>
      </c>
      <c r="D54" s="44">
        <v>0</v>
      </c>
    </row>
    <row r="55" spans="1:4">
      <c r="A55" s="63"/>
      <c r="B55" s="73" t="s">
        <v>99</v>
      </c>
      <c r="C55" s="48">
        <v>53</v>
      </c>
      <c r="D55" s="49">
        <v>57.716999999999999</v>
      </c>
    </row>
    <row r="56" spans="1:4">
      <c r="A56" s="74"/>
      <c r="B56" s="73" t="s">
        <v>100</v>
      </c>
      <c r="C56" s="48"/>
      <c r="D56" s="49"/>
    </row>
    <row r="57" spans="1:4" ht="16.5" thickBot="1">
      <c r="A57" s="75"/>
      <c r="B57" s="69" t="s">
        <v>101</v>
      </c>
      <c r="C57" s="59"/>
      <c r="D57" s="60"/>
    </row>
    <row r="58" spans="1:4" ht="16.5" thickBot="1">
      <c r="A58" s="70" t="s">
        <v>102</v>
      </c>
      <c r="B58" s="71" t="s">
        <v>103</v>
      </c>
      <c r="C58" s="38">
        <v>106.4675</v>
      </c>
      <c r="D58" s="39">
        <v>0</v>
      </c>
    </row>
    <row r="59" spans="1:4" ht="16.5" thickBot="1">
      <c r="A59" s="70" t="s">
        <v>104</v>
      </c>
      <c r="B59" s="71" t="s">
        <v>105</v>
      </c>
      <c r="C59" s="38">
        <v>0</v>
      </c>
      <c r="D59" s="39">
        <v>5689.0057975393565</v>
      </c>
    </row>
    <row r="60" spans="1:4">
      <c r="A60" s="62" t="s">
        <v>106</v>
      </c>
      <c r="B60" s="72" t="s">
        <v>107</v>
      </c>
      <c r="C60" s="76">
        <f>C9+C46+C53+C58+C59</f>
        <v>25356.447673570525</v>
      </c>
      <c r="D60" s="77">
        <f>D9+D46+D53+D58+D59</f>
        <v>40506.567016886875</v>
      </c>
    </row>
    <row r="61" spans="1:4">
      <c r="A61" s="63" t="s">
        <v>108</v>
      </c>
      <c r="B61" s="73" t="s">
        <v>109</v>
      </c>
      <c r="C61" s="78"/>
      <c r="D61" s="49"/>
    </row>
    <row r="62" spans="1:4">
      <c r="A62" s="63" t="s">
        <v>110</v>
      </c>
      <c r="B62" s="73" t="s">
        <v>111</v>
      </c>
      <c r="C62" s="78"/>
      <c r="D62" s="49"/>
    </row>
    <row r="63" spans="1:4">
      <c r="A63" s="63" t="s">
        <v>112</v>
      </c>
      <c r="B63" s="73" t="s">
        <v>113</v>
      </c>
      <c r="C63" s="78"/>
      <c r="D63" s="49"/>
    </row>
    <row r="64" spans="1:4" ht="16.5" thickBot="1">
      <c r="A64" s="33" t="s">
        <v>114</v>
      </c>
      <c r="B64" s="79" t="s">
        <v>115</v>
      </c>
      <c r="C64" s="80">
        <f>C60</f>
        <v>25356.447673570525</v>
      </c>
      <c r="D64" s="81">
        <f>D60</f>
        <v>40506.567016886875</v>
      </c>
    </row>
    <row r="65" spans="1:4">
      <c r="A65" s="82"/>
      <c r="B65" s="83"/>
      <c r="C65" s="85"/>
      <c r="D65" s="84"/>
    </row>
    <row r="66" spans="1:4" ht="243.75" customHeight="1">
      <c r="A66" s="193" t="s">
        <v>116</v>
      </c>
      <c r="B66" s="193"/>
      <c r="C66" s="193"/>
      <c r="D66" s="193"/>
    </row>
  </sheetData>
  <mergeCells count="2">
    <mergeCell ref="A5:D5"/>
    <mergeCell ref="A66:D66"/>
  </mergeCells>
  <pageMargins left="0.6692913385826772" right="0.19685039370078741" top="0.74803149606299213" bottom="0.35433070866141736" header="0.31496062992125984" footer="0.31496062992125984"/>
  <pageSetup paperSize="9" scale="52" fitToWidth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showGridLines="0" zoomScale="70" zoomScaleNormal="70" workbookViewId="0">
      <selection activeCell="M13" sqref="M13"/>
    </sheetView>
  </sheetViews>
  <sheetFormatPr defaultRowHeight="15.75"/>
  <cols>
    <col min="1" max="1" width="5.7109375" style="1" customWidth="1"/>
    <col min="2" max="2" width="37.7109375" style="2" customWidth="1"/>
    <col min="3" max="3" width="12.7109375" style="3" customWidth="1"/>
    <col min="4" max="4" width="18.28515625" style="2" customWidth="1"/>
    <col min="5" max="5" width="25.85546875" style="2" customWidth="1"/>
    <col min="6" max="6" width="19.28515625" style="2" customWidth="1"/>
    <col min="7" max="7" width="28" style="2" customWidth="1"/>
    <col min="8" max="8" width="1.42578125" customWidth="1"/>
  </cols>
  <sheetData>
    <row r="1" spans="1:7">
      <c r="G1" s="4" t="s">
        <v>0</v>
      </c>
    </row>
    <row r="2" spans="1:7">
      <c r="G2" s="4" t="s">
        <v>1</v>
      </c>
    </row>
    <row r="3" spans="1:7">
      <c r="G3" s="4" t="s">
        <v>2</v>
      </c>
    </row>
    <row r="5" spans="1:7" s="5" customFormat="1" ht="33" customHeight="1">
      <c r="A5" s="191" t="s">
        <v>3</v>
      </c>
      <c r="B5" s="191"/>
      <c r="C5" s="191"/>
      <c r="D5" s="191"/>
      <c r="E5" s="191"/>
      <c r="F5" s="191"/>
      <c r="G5" s="191"/>
    </row>
    <row r="6" spans="1:7" ht="16.5" thickBot="1"/>
    <row r="7" spans="1:7" ht="15.75" customHeight="1" thickBot="1">
      <c r="A7" s="199" t="s">
        <v>4</v>
      </c>
      <c r="B7" s="200" t="s">
        <v>5</v>
      </c>
      <c r="C7" s="200" t="s">
        <v>6</v>
      </c>
      <c r="D7" s="200" t="s">
        <v>7</v>
      </c>
      <c r="E7" s="201"/>
      <c r="F7" s="202" t="s">
        <v>8</v>
      </c>
      <c r="G7" s="201"/>
    </row>
    <row r="8" spans="1:7" ht="36.75" customHeight="1" thickBot="1">
      <c r="A8" s="203"/>
      <c r="B8" s="204"/>
      <c r="C8" s="204"/>
      <c r="D8" s="205" t="s">
        <v>196</v>
      </c>
      <c r="E8" s="206" t="s">
        <v>197</v>
      </c>
      <c r="F8" s="207" t="s">
        <v>196</v>
      </c>
      <c r="G8" s="206" t="s">
        <v>197</v>
      </c>
    </row>
    <row r="9" spans="1:7" ht="47.25">
      <c r="A9" s="7">
        <v>1</v>
      </c>
      <c r="B9" s="8" t="s">
        <v>9</v>
      </c>
      <c r="C9" s="9" t="s">
        <v>10</v>
      </c>
      <c r="D9" s="10">
        <v>25356.447673570525</v>
      </c>
      <c r="E9" s="10">
        <v>40506.567016886875</v>
      </c>
      <c r="F9" s="11" t="s">
        <v>11</v>
      </c>
      <c r="G9" s="12" t="s">
        <v>11</v>
      </c>
    </row>
    <row r="10" spans="1:7" ht="126">
      <c r="A10" s="13" t="s">
        <v>12</v>
      </c>
      <c r="B10" s="14" t="s">
        <v>13</v>
      </c>
      <c r="C10" s="15" t="s">
        <v>10</v>
      </c>
      <c r="D10" s="16">
        <v>25356.447673570525</v>
      </c>
      <c r="E10" s="16">
        <v>40506.567016886875</v>
      </c>
      <c r="F10" s="11" t="s">
        <v>11</v>
      </c>
      <c r="G10" s="12" t="s">
        <v>11</v>
      </c>
    </row>
    <row r="11" spans="1:7" ht="47.25">
      <c r="A11" s="13" t="s">
        <v>14</v>
      </c>
      <c r="B11" s="14" t="s">
        <v>15</v>
      </c>
      <c r="C11" s="15" t="s">
        <v>16</v>
      </c>
      <c r="D11" s="16">
        <v>158.464</v>
      </c>
      <c r="E11" s="16">
        <v>158.464</v>
      </c>
      <c r="F11" s="11" t="s">
        <v>11</v>
      </c>
      <c r="G11" s="12" t="s">
        <v>11</v>
      </c>
    </row>
    <row r="12" spans="1:7" ht="174" customHeight="1">
      <c r="A12" s="13" t="s">
        <v>17</v>
      </c>
      <c r="B12" s="14" t="s">
        <v>18</v>
      </c>
      <c r="C12" s="15" t="s">
        <v>16</v>
      </c>
      <c r="D12" s="16">
        <f>D11</f>
        <v>158.464</v>
      </c>
      <c r="E12" s="16">
        <f>E11</f>
        <v>158.464</v>
      </c>
      <c r="F12" s="11" t="s">
        <v>11</v>
      </c>
      <c r="G12" s="12" t="s">
        <v>11</v>
      </c>
    </row>
    <row r="13" spans="1:7" ht="31.5">
      <c r="A13" s="13" t="s">
        <v>19</v>
      </c>
      <c r="B13" s="14" t="s">
        <v>20</v>
      </c>
      <c r="C13" s="15" t="s">
        <v>21</v>
      </c>
      <c r="D13" s="16">
        <v>66.773700000000005</v>
      </c>
      <c r="E13" s="16">
        <v>66.773700000000005</v>
      </c>
      <c r="F13" s="11" t="s">
        <v>11</v>
      </c>
      <c r="G13" s="12" t="s">
        <v>11</v>
      </c>
    </row>
    <row r="14" spans="1:7" ht="126">
      <c r="A14" s="13" t="s">
        <v>22</v>
      </c>
      <c r="B14" s="14" t="s">
        <v>23</v>
      </c>
      <c r="C14" s="15" t="s">
        <v>21</v>
      </c>
      <c r="D14" s="16">
        <f>D13</f>
        <v>66.773700000000005</v>
      </c>
      <c r="E14" s="16">
        <f>E13</f>
        <v>66.773700000000005</v>
      </c>
      <c r="F14" s="11" t="s">
        <v>11</v>
      </c>
      <c r="G14" s="12" t="s">
        <v>11</v>
      </c>
    </row>
    <row r="15" spans="1:7" ht="110.25">
      <c r="A15" s="13" t="s">
        <v>24</v>
      </c>
      <c r="B15" s="14" t="s">
        <v>25</v>
      </c>
      <c r="C15" s="15"/>
      <c r="D15" s="17"/>
      <c r="E15" s="17"/>
      <c r="F15" s="11" t="s">
        <v>11</v>
      </c>
      <c r="G15" s="12" t="s">
        <v>11</v>
      </c>
    </row>
    <row r="16" spans="1:7" ht="31.5">
      <c r="A16" s="13" t="s">
        <v>26</v>
      </c>
      <c r="B16" s="14" t="s">
        <v>27</v>
      </c>
      <c r="C16" s="15" t="s">
        <v>28</v>
      </c>
      <c r="D16" s="16">
        <f>D9/D11</f>
        <v>160.01393170417586</v>
      </c>
      <c r="E16" s="16">
        <f>E9/E11</f>
        <v>255.61999581537052</v>
      </c>
      <c r="F16" s="11" t="s">
        <v>11</v>
      </c>
      <c r="G16" s="12" t="s">
        <v>11</v>
      </c>
    </row>
    <row r="17" spans="1:7" ht="31.5">
      <c r="A17" s="13" t="s">
        <v>29</v>
      </c>
      <c r="B17" s="14" t="s">
        <v>30</v>
      </c>
      <c r="C17" s="15"/>
      <c r="D17" s="17"/>
      <c r="E17" s="17"/>
      <c r="F17" s="11" t="s">
        <v>11</v>
      </c>
      <c r="G17" s="12" t="s">
        <v>11</v>
      </c>
    </row>
    <row r="18" spans="1:7">
      <c r="A18" s="13"/>
      <c r="B18" s="14" t="s">
        <v>31</v>
      </c>
      <c r="C18" s="15" t="s">
        <v>28</v>
      </c>
      <c r="D18" s="16"/>
      <c r="E18" s="17"/>
      <c r="F18" s="11" t="s">
        <v>11</v>
      </c>
      <c r="G18" s="12" t="s">
        <v>11</v>
      </c>
    </row>
    <row r="19" spans="1:7" ht="38.25" customHeight="1">
      <c r="A19" s="13"/>
      <c r="B19" s="14" t="s">
        <v>32</v>
      </c>
      <c r="C19" s="15" t="s">
        <v>33</v>
      </c>
      <c r="D19" s="16">
        <f>D9/D13/12</f>
        <v>31.644753939513265</v>
      </c>
      <c r="E19" s="16">
        <f>E9/E13/12</f>
        <v>50.552047458913307</v>
      </c>
      <c r="F19" s="11" t="s">
        <v>11</v>
      </c>
      <c r="G19" s="12" t="s">
        <v>11</v>
      </c>
    </row>
    <row r="20" spans="1:7" ht="78.75">
      <c r="A20" s="13" t="s">
        <v>34</v>
      </c>
      <c r="B20" s="14" t="s">
        <v>35</v>
      </c>
      <c r="C20" s="15"/>
      <c r="D20" s="17"/>
      <c r="E20" s="17"/>
      <c r="F20" s="11" t="s">
        <v>11</v>
      </c>
      <c r="G20" s="12" t="s">
        <v>11</v>
      </c>
    </row>
    <row r="21" spans="1:7" ht="78.75">
      <c r="A21" s="13" t="s">
        <v>36</v>
      </c>
      <c r="B21" s="14" t="s">
        <v>37</v>
      </c>
      <c r="C21" s="15"/>
      <c r="D21" s="17"/>
      <c r="E21" s="17"/>
      <c r="F21" s="11" t="s">
        <v>11</v>
      </c>
      <c r="G21" s="12" t="s">
        <v>11</v>
      </c>
    </row>
    <row r="22" spans="1:7" ht="31.5">
      <c r="A22" s="13" t="s">
        <v>38</v>
      </c>
      <c r="B22" s="14" t="s">
        <v>27</v>
      </c>
      <c r="C22" s="15" t="s">
        <v>28</v>
      </c>
      <c r="D22" s="16">
        <f>(D9-D10)/D11</f>
        <v>0</v>
      </c>
      <c r="E22" s="16">
        <f>(E9-E10)/E11</f>
        <v>0</v>
      </c>
      <c r="F22" s="11" t="s">
        <v>11</v>
      </c>
      <c r="G22" s="12" t="s">
        <v>11</v>
      </c>
    </row>
    <row r="23" spans="1:7" ht="31.5">
      <c r="A23" s="13" t="s">
        <v>39</v>
      </c>
      <c r="B23" s="14" t="s">
        <v>40</v>
      </c>
      <c r="C23" s="15"/>
      <c r="D23" s="17"/>
      <c r="E23" s="17"/>
      <c r="F23" s="11" t="s">
        <v>11</v>
      </c>
      <c r="G23" s="12" t="s">
        <v>11</v>
      </c>
    </row>
    <row r="24" spans="1:7">
      <c r="A24" s="13"/>
      <c r="B24" s="14" t="s">
        <v>31</v>
      </c>
      <c r="C24" s="15" t="s">
        <v>28</v>
      </c>
      <c r="D24" s="17"/>
      <c r="E24" s="17"/>
      <c r="F24" s="11" t="s">
        <v>11</v>
      </c>
      <c r="G24" s="12" t="s">
        <v>11</v>
      </c>
    </row>
    <row r="25" spans="1:7" ht="31.5">
      <c r="A25" s="13"/>
      <c r="B25" s="14" t="s">
        <v>32</v>
      </c>
      <c r="C25" s="15" t="s">
        <v>33</v>
      </c>
      <c r="D25" s="16">
        <f>(D9-D10)/D14/12</f>
        <v>0</v>
      </c>
      <c r="E25" s="16">
        <f>(E9-E10)/E14/12</f>
        <v>0</v>
      </c>
      <c r="F25" s="11" t="s">
        <v>11</v>
      </c>
      <c r="G25" s="12" t="s">
        <v>11</v>
      </c>
    </row>
    <row r="26" spans="1:7" ht="78.75">
      <c r="A26" s="13" t="s">
        <v>41</v>
      </c>
      <c r="B26" s="14" t="s">
        <v>42</v>
      </c>
      <c r="C26" s="15"/>
      <c r="D26" s="17"/>
      <c r="E26" s="17"/>
      <c r="F26" s="11" t="s">
        <v>11</v>
      </c>
      <c r="G26" s="12" t="s">
        <v>11</v>
      </c>
    </row>
    <row r="27" spans="1:7" ht="31.5">
      <c r="A27" s="13" t="s">
        <v>43</v>
      </c>
      <c r="B27" s="14" t="s">
        <v>27</v>
      </c>
      <c r="C27" s="15" t="s">
        <v>28</v>
      </c>
      <c r="D27" s="16">
        <f>(D9-D10)/D11+D10/D12</f>
        <v>160.01393170417586</v>
      </c>
      <c r="E27" s="16">
        <f>(E9-E10)/E11+E10/E12</f>
        <v>255.61999581537052</v>
      </c>
      <c r="F27" s="11" t="s">
        <v>11</v>
      </c>
      <c r="G27" s="12" t="s">
        <v>11</v>
      </c>
    </row>
    <row r="28" spans="1:7" ht="31.5">
      <c r="A28" s="13" t="s">
        <v>44</v>
      </c>
      <c r="B28" s="14" t="s">
        <v>40</v>
      </c>
      <c r="C28" s="15"/>
      <c r="D28" s="17"/>
      <c r="E28" s="17"/>
      <c r="F28" s="11" t="s">
        <v>11</v>
      </c>
      <c r="G28" s="12" t="s">
        <v>11</v>
      </c>
    </row>
    <row r="29" spans="1:7">
      <c r="A29" s="13"/>
      <c r="B29" s="14" t="s">
        <v>31</v>
      </c>
      <c r="C29" s="15" t="s">
        <v>28</v>
      </c>
      <c r="D29" s="17"/>
      <c r="E29" s="17"/>
      <c r="F29" s="11" t="s">
        <v>11</v>
      </c>
      <c r="G29" s="12" t="s">
        <v>11</v>
      </c>
    </row>
    <row r="30" spans="1:7" ht="32.25" thickBot="1">
      <c r="A30" s="18"/>
      <c r="B30" s="19" t="s">
        <v>32</v>
      </c>
      <c r="C30" s="6" t="s">
        <v>33</v>
      </c>
      <c r="D30" s="20">
        <f>(D9-D10)/D13/12+D10/D14/12</f>
        <v>31.644753939513265</v>
      </c>
      <c r="E30" s="20">
        <f>(E9-E10)/E13/12+E10/E14/12</f>
        <v>50.552047458913307</v>
      </c>
      <c r="F30" s="21" t="s">
        <v>11</v>
      </c>
      <c r="G30" s="22" t="s">
        <v>11</v>
      </c>
    </row>
    <row r="32" spans="1:7" ht="216.75" customHeight="1">
      <c r="A32" s="194" t="s">
        <v>45</v>
      </c>
      <c r="B32" s="195"/>
      <c r="C32" s="195"/>
      <c r="D32" s="195"/>
      <c r="E32" s="195"/>
      <c r="F32" s="195"/>
      <c r="G32" s="195"/>
    </row>
  </sheetData>
  <mergeCells count="7">
    <mergeCell ref="A5:G5"/>
    <mergeCell ref="A7:A8"/>
    <mergeCell ref="A32:G32"/>
    <mergeCell ref="B7:B8"/>
    <mergeCell ref="C7:C8"/>
    <mergeCell ref="D7:E7"/>
    <mergeCell ref="F7:G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</vt:lpstr>
      <vt:lpstr>Долгосрочные параметры</vt:lpstr>
      <vt:lpstr>Полезный отпуск тепл. энергии</vt:lpstr>
      <vt:lpstr>Полезный отпуск теплоносителя</vt:lpstr>
      <vt:lpstr>Смета расходов</vt:lpstr>
      <vt:lpstr>Расчет тарифов</vt:lpstr>
      <vt:lpstr>'Расчет тарифов'!Заголовки_для_печати</vt:lpstr>
      <vt:lpstr>'Полезный отпуск тепл. энергии'!Область_печати</vt:lpstr>
      <vt:lpstr>'Полезный отпуск теплоносителя'!Область_печати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Лайвина-юс</cp:lastModifiedBy>
  <dcterms:created xsi:type="dcterms:W3CDTF">2016-05-04T04:30:01Z</dcterms:created>
  <dcterms:modified xsi:type="dcterms:W3CDTF">2016-05-04T06:39:45Z</dcterms:modified>
</cp:coreProperties>
</file>