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 activeTab="1"/>
  </bookViews>
  <sheets>
    <sheet name="Клименко 48" sheetId="1" r:id="rId1"/>
    <sheet name="Клименко 48 1 квартал 2017" sheetId="2" r:id="rId2"/>
  </sheets>
  <calcPr calcId="125725"/>
</workbook>
</file>

<file path=xl/calcChain.xml><?xml version="1.0" encoding="utf-8"?>
<calcChain xmlns="http://schemas.openxmlformats.org/spreadsheetml/2006/main">
  <c r="C37" i="2"/>
  <c r="C42"/>
  <c r="G14"/>
  <c r="R22"/>
  <c r="P22"/>
  <c r="N22"/>
  <c r="E17"/>
  <c r="D17"/>
  <c r="C17"/>
  <c r="G16"/>
  <c r="G13"/>
  <c r="F12"/>
  <c r="F11"/>
  <c r="F17" s="1"/>
  <c r="E18" i="1"/>
  <c r="C44"/>
  <c r="C36"/>
  <c r="R23"/>
  <c r="P23"/>
  <c r="N23"/>
  <c r="D18"/>
  <c r="C18"/>
  <c r="G17"/>
  <c r="G16"/>
  <c r="G13"/>
  <c r="F12"/>
  <c r="F11"/>
  <c r="F18" l="1"/>
</calcChain>
</file>

<file path=xl/sharedStrings.xml><?xml version="1.0" encoding="utf-8"?>
<sst xmlns="http://schemas.openxmlformats.org/spreadsheetml/2006/main" count="174" uniqueCount="86">
  <si>
    <t>ООО "УК  Пионер"</t>
  </si>
  <si>
    <t xml:space="preserve">Отчет о стоимости выполненных работ по содержанию и текущему ремонту общего имущества жилого дома за  2016 год  </t>
  </si>
  <si>
    <t>по адресу: ул. Клименко 48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</si>
  <si>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</si>
  <si>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</si>
  <si>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</si>
  <si>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</si>
  <si>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</si>
  <si>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</si>
  <si>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</si>
  <si>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</si>
  <si>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</si>
  <si>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</t>
  </si>
  <si>
    <t>ремонт</t>
  </si>
  <si>
    <t>сод</t>
  </si>
  <si>
    <t>Ремонт жилья</t>
  </si>
  <si>
    <t xml:space="preserve">Содержание жилья         </t>
  </si>
  <si>
    <t>Дополнительное содержание и ремонт</t>
  </si>
  <si>
    <t>Поступление от провайдеров</t>
  </si>
  <si>
    <t>Вывоз и утилизация ТКО</t>
  </si>
  <si>
    <t>Вывоз мусора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</si>
  <si>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</si>
  <si>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</si>
  <si>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</si>
  <si>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</si>
  <si>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</si>
  <si>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</si>
  <si>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жилья</t>
  </si>
  <si>
    <t>Содержание инженерного оборудования</t>
  </si>
  <si>
    <t xml:space="preserve">ООО "УК Пионер" </t>
  </si>
  <si>
    <t xml:space="preserve">Отключения,  осмотры, запуски систем г/х/в и отопления, ревизии, , мелкий ремонт на трубопроводе </t>
  </si>
  <si>
    <t>Содержание строительных конструкций</t>
  </si>
  <si>
    <t>Мелкий ремонт строительных конструкций, очистка ливневок, флюгарок.</t>
  </si>
  <si>
    <t xml:space="preserve">Услуги ГЦРКП  по начислению  платежей </t>
  </si>
  <si>
    <t>ООО "ГЦРКП"</t>
  </si>
  <si>
    <t>Договор с ООО "ГЦРКП"</t>
  </si>
  <si>
    <t>Дератизация, дезинсекция</t>
  </si>
  <si>
    <t>ООО "Дезинфекционная станция"</t>
  </si>
  <si>
    <t>Обработка 1 раз в месяц от грызунов и обработка от тараканов и блох</t>
  </si>
  <si>
    <t xml:space="preserve">Аварийно-Диспетчерское обслуживание </t>
  </si>
  <si>
    <t>Договор управления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</si>
  <si>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</si>
  <si>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</si>
  <si>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>Песок, граншлак. Эмаль</t>
  </si>
  <si>
    <t xml:space="preserve">Вывоз и утилизация КГО </t>
  </si>
  <si>
    <t>ООО "УК Пионер" ООО "ЭкоЛэнд"</t>
  </si>
  <si>
    <t xml:space="preserve"> Вывоз и утилизация КГО</t>
  </si>
  <si>
    <t>Услуги управления</t>
  </si>
  <si>
    <t>Содержание контейнеров под ТБО</t>
  </si>
  <si>
    <t>ООО "ККЦ"</t>
  </si>
  <si>
    <t>т/о оьслуживание мусорных контейнеров</t>
  </si>
  <si>
    <t>Содержание придомой территории</t>
  </si>
  <si>
    <t>очистка придомовой территории от снега механизированным способом, очистка крыши от снега и сосулей</t>
  </si>
  <si>
    <t>Установка детской качели</t>
  </si>
  <si>
    <t xml:space="preserve"> </t>
  </si>
  <si>
    <t>Ремонт внутридомового инженерного оборудования</t>
  </si>
  <si>
    <t>Замена стояков отопления, ремонт инженерного оборудования</t>
  </si>
  <si>
    <t>Работы по электротехническому обслуживанию</t>
  </si>
  <si>
    <t xml:space="preserve">ООО "УК  Пионер" </t>
  </si>
  <si>
    <t>Замены и ремонты светильников</t>
  </si>
  <si>
    <t>Обустройство контейнерной площадки</t>
  </si>
  <si>
    <t>Ремонт козырьков</t>
  </si>
  <si>
    <t>Асфальтирование отмостков</t>
  </si>
  <si>
    <t>ООО "Тарон"</t>
  </si>
  <si>
    <t>Установка слуховых окон</t>
  </si>
  <si>
    <t>Согласовано:</t>
  </si>
  <si>
    <t>_________________________</t>
  </si>
  <si>
    <t xml:space="preserve">Председатель Совета дома </t>
  </si>
  <si>
    <t xml:space="preserve">Директор </t>
  </si>
  <si>
    <t>В.А.Ляшенко</t>
  </si>
  <si>
    <t>Капитальный  ремонт</t>
  </si>
  <si>
    <t>Вознаграждение ПСД</t>
  </si>
  <si>
    <t>Пенькова Е.В.</t>
  </si>
  <si>
    <t>Капитальный ремонт общего имущества ( собрано с 2014 по 2016 г.г.)</t>
  </si>
  <si>
    <t xml:space="preserve">Отчет о стоимости выполненных работ по содержанию и текущему ремонту общего имущества жилого дома за  1 квартал 2017 года </t>
  </si>
  <si>
    <t xml:space="preserve">Песок </t>
  </si>
  <si>
    <t>очистка придомовой территории от снега механизированным способом</t>
  </si>
  <si>
    <t>Ремонт электротехнического оборудования</t>
  </si>
  <si>
    <t>ОДН Электроэнергия</t>
  </si>
  <si>
    <t>ОДН Холодное водоснабжение</t>
  </si>
  <si>
    <t>ОДН Горячее водоснабжение</t>
  </si>
  <si>
    <t>ОАО "Кузбассэнергосбыт"</t>
  </si>
  <si>
    <t>ООО "Водоканал"</t>
  </si>
  <si>
    <t>ООО "КТС"</t>
  </si>
  <si>
    <t xml:space="preserve">Фактическая разница между показаниями общедомового счетчика и переданными показаниями жителей </t>
  </si>
  <si>
    <t>Фактическая разница между показаниями общедомового счетчика и переданными показаниями жителей ( в том числе и электроэнергия МОП )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</si>
</sst>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/>
    <xf numFmtId="0" fontId="8" fillId="0" borderId="1" xfId="0" applyFont="1" applyBorder="1" applyAlignment="1">
      <alignment vertical="center" wrapText="1"/>
    </xf>
    <xf numFmtId="0" fontId="0" fillId="0" borderId="0" xfId="0" applyBorder="1"/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left" vertical="top"/>
    </xf>
    <xf numFmtId="0" fontId="18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2" fontId="20" fillId="0" borderId="1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0" fontId="21" fillId="0" borderId="1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right"/>
    </xf>
    <xf numFmtId="0" fontId="9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0" fontId="9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2" fontId="3" fillId="0" borderId="1" xfId="0" applyNumberFormat="1" applyFont="1" applyBorder="1" applyAlignment="1">
      <alignment horizontal="right"/>
    </xf>
    <xf numFmtId="2" fontId="26" fillId="0" borderId="1" xfId="0" applyNumberFormat="1" applyFont="1" applyFill="1" applyBorder="1" applyAlignment="1" applyProtection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21" fillId="0" borderId="2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0" borderId="2" xfId="0" applyNumberFormat="1" applyFont="1" applyBorder="1" applyAlignment="1">
      <alignment horizontal="center" wrapText="1"/>
    </xf>
    <xf numFmtId="0" fontId="21" fillId="0" borderId="2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2" fontId="9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1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1" fillId="0" borderId="0" xfId="0" applyFont="1" applyAlignment="1"/>
    <xf numFmtId="0" fontId="11" fillId="0" borderId="1" xfId="0" applyFont="1" applyBorder="1" applyAlignment="1">
      <alignment wrapText="1"/>
    </xf>
    <xf numFmtId="0" fontId="12" fillId="0" borderId="1" xfId="0" applyFont="1" applyBorder="1" applyAlignment="1"/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2" fontId="9" fillId="0" borderId="2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5" fillId="0" borderId="2" xfId="0" applyNumberFormat="1" applyFont="1" applyFill="1" applyBorder="1" applyAlignment="1" applyProtection="1">
      <alignment horizontal="left" vertical="top"/>
    </xf>
    <xf numFmtId="0" fontId="16" fillId="0" borderId="4" xfId="0" applyFont="1" applyBorder="1" applyAlignment="1">
      <alignment horizontal="left" vertical="top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/>
    </xf>
    <xf numFmtId="0" fontId="18" fillId="0" borderId="4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23" fillId="0" borderId="4" xfId="0" applyFont="1" applyBorder="1" applyAlignment="1">
      <alignment vertical="top" wrapText="1"/>
    </xf>
    <xf numFmtId="0" fontId="21" fillId="0" borderId="2" xfId="0" applyNumberFormat="1" applyFont="1" applyFill="1" applyBorder="1" applyAlignment="1" applyProtection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5" fillId="0" borderId="2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2"/>
  <sheetViews>
    <sheetView topLeftCell="A13" zoomScaleNormal="70" workbookViewId="0">
      <selection activeCell="M13" sqref="M13"/>
    </sheetView>
  </sheetViews>
  <sheetFormatPr defaultRowHeight="15"/>
  <cols>
    <col min="1" max="1" width="26.7109375" customWidth="1"/>
    <col min="2" max="2" width="9.140625" hidden="1" customWidth="1"/>
    <col min="3" max="3" width="15.7109375" customWidth="1"/>
    <col min="4" max="4" width="18.71093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80" t="s">
        <v>1</v>
      </c>
      <c r="B2" s="80"/>
      <c r="C2" s="80"/>
      <c r="D2" s="80"/>
      <c r="E2" s="80"/>
      <c r="F2" s="81"/>
      <c r="G2" s="81"/>
      <c r="H2" s="81"/>
      <c r="I2" s="4"/>
      <c r="J2" s="4"/>
      <c r="K2" s="4"/>
      <c r="L2" s="5"/>
      <c r="M2" s="5"/>
      <c r="N2" s="5"/>
    </row>
    <row r="3" spans="1:18" ht="15.75">
      <c r="A3" s="80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5" spans="1:18" hidden="1"/>
    <row r="6" spans="1:18" hidden="1"/>
    <row r="7" spans="1:18" ht="26.25">
      <c r="A7" s="6" t="s">
        <v>3</v>
      </c>
      <c r="B7" s="7" t="s">
        <v>4</v>
      </c>
      <c r="C7" s="8">
        <v>8727.6</v>
      </c>
      <c r="D7" s="83" t="s">
        <v>5</v>
      </c>
      <c r="E7" s="78"/>
      <c r="F7" s="79"/>
      <c r="G7" s="6" t="s">
        <v>4</v>
      </c>
      <c r="H7" s="8">
        <v>1975</v>
      </c>
    </row>
    <row r="9" spans="1:18" ht="16.5" customHeight="1">
      <c r="A9" s="84" t="s">
        <v>6</v>
      </c>
      <c r="B9" s="84"/>
      <c r="C9" s="84"/>
      <c r="D9" s="84"/>
      <c r="E9" s="84"/>
      <c r="F9" s="84"/>
      <c r="G9" s="84"/>
      <c r="H9" s="84"/>
    </row>
    <row r="10" spans="1:18" ht="35.25" customHeight="1">
      <c r="A10" s="9" t="s">
        <v>7</v>
      </c>
      <c r="B10" s="10"/>
      <c r="C10" s="11" t="s">
        <v>8</v>
      </c>
      <c r="D10" s="12" t="s">
        <v>9</v>
      </c>
      <c r="E10" s="12" t="s">
        <v>10</v>
      </c>
      <c r="F10" s="85" t="s">
        <v>11</v>
      </c>
      <c r="G10" s="86"/>
      <c r="H10" s="86"/>
      <c r="N10" t="s">
        <v>12</v>
      </c>
      <c r="P10" t="s">
        <v>13</v>
      </c>
      <c r="R10" t="s">
        <v>14</v>
      </c>
    </row>
    <row r="11" spans="1:18">
      <c r="A11" s="13" t="s">
        <v>15</v>
      </c>
      <c r="B11" s="14"/>
      <c r="C11" s="15">
        <v>168170.8</v>
      </c>
      <c r="D11" s="16">
        <v>639478.69999999995</v>
      </c>
      <c r="E11" s="14">
        <v>652182.69999999995</v>
      </c>
      <c r="F11" s="76">
        <f>C11+D11-E11</f>
        <v>155466.80000000005</v>
      </c>
      <c r="G11" s="76"/>
      <c r="H11" s="76"/>
      <c r="I11" s="17"/>
      <c r="J11" s="18"/>
    </row>
    <row r="12" spans="1:18">
      <c r="A12" s="19" t="s">
        <v>16</v>
      </c>
      <c r="B12" s="14"/>
      <c r="C12" s="15">
        <v>292054.2</v>
      </c>
      <c r="D12" s="16">
        <v>1047264</v>
      </c>
      <c r="E12" s="14">
        <v>1035125</v>
      </c>
      <c r="F12" s="76">
        <f>C12+D12-E12</f>
        <v>304193.19999999995</v>
      </c>
      <c r="G12" s="76"/>
      <c r="H12" s="76"/>
      <c r="I12" s="17"/>
      <c r="J12" s="18"/>
      <c r="N12">
        <v>2223.39</v>
      </c>
      <c r="P12">
        <v>11972.1</v>
      </c>
      <c r="R12">
        <v>19962.84</v>
      </c>
    </row>
    <row r="13" spans="1:18" ht="29.25" customHeight="1">
      <c r="A13" s="19" t="s">
        <v>17</v>
      </c>
      <c r="B13" s="14"/>
      <c r="C13" s="15">
        <v>25256.19</v>
      </c>
      <c r="D13" s="16">
        <v>84960</v>
      </c>
      <c r="E13" s="14">
        <v>81906.47</v>
      </c>
      <c r="F13" s="16"/>
      <c r="G13" s="90">
        <f>C13+D13-E13</f>
        <v>28309.72</v>
      </c>
      <c r="H13" s="91"/>
      <c r="I13" s="17"/>
      <c r="J13" s="18"/>
    </row>
    <row r="14" spans="1:18" ht="36.75" customHeight="1">
      <c r="A14" s="19" t="s">
        <v>73</v>
      </c>
      <c r="B14" s="14"/>
      <c r="C14" s="15"/>
      <c r="D14" s="16"/>
      <c r="E14" s="14">
        <v>183542.3</v>
      </c>
      <c r="F14" s="16"/>
      <c r="G14" s="90">
        <v>3547.5</v>
      </c>
      <c r="H14" s="91"/>
      <c r="I14" s="17"/>
      <c r="J14" s="18"/>
    </row>
    <row r="15" spans="1:18" ht="18" customHeight="1">
      <c r="A15" s="19" t="s">
        <v>18</v>
      </c>
      <c r="B15" s="14"/>
      <c r="C15" s="14"/>
      <c r="D15" s="16"/>
      <c r="E15" s="16">
        <v>15600</v>
      </c>
      <c r="F15" s="16"/>
      <c r="G15" s="90"/>
      <c r="H15" s="91"/>
      <c r="I15" s="17"/>
      <c r="J15" s="20"/>
      <c r="N15">
        <v>2139.02</v>
      </c>
      <c r="P15">
        <v>11517.8</v>
      </c>
      <c r="R15">
        <v>19204.93</v>
      </c>
    </row>
    <row r="16" spans="1:18" ht="21.75" customHeight="1">
      <c r="A16" s="19" t="s">
        <v>19</v>
      </c>
      <c r="B16" s="14"/>
      <c r="C16" s="14">
        <v>0</v>
      </c>
      <c r="D16" s="16">
        <v>151159.4</v>
      </c>
      <c r="E16" s="16">
        <v>107141</v>
      </c>
      <c r="F16" s="16"/>
      <c r="G16" s="90">
        <f>C16+D16-E16</f>
        <v>44018.399999999994</v>
      </c>
      <c r="H16" s="91"/>
      <c r="I16" s="17"/>
      <c r="J16" s="20"/>
    </row>
    <row r="17" spans="1:18" ht="18.75" customHeight="1">
      <c r="A17" s="19" t="s">
        <v>20</v>
      </c>
      <c r="B17" s="14"/>
      <c r="C17" s="14">
        <v>29100.71</v>
      </c>
      <c r="D17" s="16">
        <v>36908.71</v>
      </c>
      <c r="E17" s="16">
        <v>66009.42</v>
      </c>
      <c r="F17" s="16"/>
      <c r="G17" s="90">
        <f>C17+D17-E17</f>
        <v>0</v>
      </c>
      <c r="H17" s="91"/>
      <c r="I17" s="17"/>
      <c r="J17" s="20"/>
      <c r="N17">
        <v>2506.88</v>
      </c>
      <c r="P17">
        <v>13010.8</v>
      </c>
      <c r="R17">
        <v>21203.25</v>
      </c>
    </row>
    <row r="18" spans="1:18" ht="17.25" customHeight="1">
      <c r="A18" s="13" t="s">
        <v>21</v>
      </c>
      <c r="B18" s="14"/>
      <c r="C18" s="14">
        <f>SUM(C11:C17)</f>
        <v>514581.9</v>
      </c>
      <c r="D18" s="16">
        <f>SUM(D11:D17)</f>
        <v>1959770.8099999998</v>
      </c>
      <c r="E18" s="16">
        <f>SUM(E11:E17)</f>
        <v>2141506.89</v>
      </c>
      <c r="F18" s="76">
        <f>F11+F12+G13+G14+G15+G16+G17</f>
        <v>535535.62</v>
      </c>
      <c r="G18" s="76"/>
      <c r="H18" s="76"/>
      <c r="I18" s="17"/>
      <c r="J18" s="20"/>
      <c r="N18">
        <v>2241.96</v>
      </c>
      <c r="P18">
        <v>11039.6</v>
      </c>
      <c r="R18">
        <v>18350.330000000002</v>
      </c>
    </row>
    <row r="19" spans="1:18" ht="17.25" customHeight="1">
      <c r="N19">
        <v>2489.41</v>
      </c>
      <c r="P19">
        <v>13727.5</v>
      </c>
      <c r="R19">
        <v>22901.119999999999</v>
      </c>
    </row>
    <row r="20" spans="1:18" ht="27.75" customHeight="1">
      <c r="A20" s="92" t="s">
        <v>22</v>
      </c>
      <c r="B20" s="93"/>
      <c r="C20" s="93"/>
      <c r="D20" s="93"/>
      <c r="E20" s="93"/>
      <c r="F20" s="93"/>
      <c r="G20" s="93"/>
      <c r="H20" s="93"/>
      <c r="N20">
        <v>1645.71</v>
      </c>
      <c r="P20">
        <v>9936.9</v>
      </c>
      <c r="R20">
        <v>16478.32</v>
      </c>
    </row>
    <row r="21" spans="1:18" ht="14.25" customHeight="1">
      <c r="A21" s="94"/>
      <c r="B21" s="95"/>
      <c r="C21" s="95"/>
      <c r="D21" s="95"/>
      <c r="E21" s="95"/>
      <c r="F21" s="95"/>
      <c r="G21" s="95"/>
      <c r="H21" s="95"/>
      <c r="N21">
        <v>3364.57</v>
      </c>
      <c r="P21">
        <v>13201.8</v>
      </c>
      <c r="R21">
        <v>22024.1</v>
      </c>
    </row>
    <row r="22" spans="1:18" ht="32.25" customHeight="1">
      <c r="A22" s="96" t="s">
        <v>23</v>
      </c>
      <c r="B22" s="97"/>
      <c r="C22" s="21" t="s">
        <v>24</v>
      </c>
      <c r="D22" s="22" t="s">
        <v>25</v>
      </c>
      <c r="E22" s="98" t="s">
        <v>26</v>
      </c>
      <c r="F22" s="99"/>
      <c r="G22" s="99"/>
      <c r="H22" s="100"/>
      <c r="N22">
        <v>3951.83</v>
      </c>
      <c r="P22">
        <v>11836.1</v>
      </c>
      <c r="R22">
        <v>19011.18</v>
      </c>
    </row>
    <row r="23" spans="1:18" ht="15.75">
      <c r="A23" s="23" t="s">
        <v>27</v>
      </c>
      <c r="B23" s="24"/>
      <c r="C23" s="25"/>
      <c r="D23" s="26"/>
      <c r="E23" s="27"/>
      <c r="F23" s="28"/>
      <c r="G23" s="28"/>
      <c r="H23" s="29"/>
      <c r="N23">
        <f>SUM(N12:N22)</f>
        <v>20562.769999999997</v>
      </c>
      <c r="P23">
        <f>SUM(P12:P22)</f>
        <v>96242.6</v>
      </c>
      <c r="R23">
        <f>SUM(R12:R22)</f>
        <v>159136.07</v>
      </c>
    </row>
    <row r="24" spans="1:18" ht="34.5" customHeight="1">
      <c r="A24" s="30" t="s">
        <v>28</v>
      </c>
      <c r="B24" s="24"/>
      <c r="C24" s="31">
        <v>49755</v>
      </c>
      <c r="D24" s="32" t="s">
        <v>29</v>
      </c>
      <c r="E24" s="87" t="s">
        <v>30</v>
      </c>
      <c r="F24" s="88"/>
      <c r="G24" s="88"/>
      <c r="H24" s="89"/>
    </row>
    <row r="25" spans="1:18" ht="33" customHeight="1">
      <c r="A25" s="30" t="s">
        <v>31</v>
      </c>
      <c r="B25" s="24"/>
      <c r="C25" s="31">
        <v>68040</v>
      </c>
      <c r="D25" s="32" t="s">
        <v>29</v>
      </c>
      <c r="E25" s="87" t="s">
        <v>32</v>
      </c>
      <c r="F25" s="88"/>
      <c r="G25" s="88"/>
      <c r="H25" s="89"/>
    </row>
    <row r="26" spans="1:18" ht="26.25" customHeight="1">
      <c r="A26" s="101" t="s">
        <v>33</v>
      </c>
      <c r="B26" s="102"/>
      <c r="C26" s="31">
        <v>34377.870000000003</v>
      </c>
      <c r="D26" s="32" t="s">
        <v>34</v>
      </c>
      <c r="E26" s="87" t="s">
        <v>35</v>
      </c>
      <c r="F26" s="88"/>
      <c r="G26" s="88"/>
      <c r="H26" s="89"/>
    </row>
    <row r="27" spans="1:18" ht="24" customHeight="1">
      <c r="A27" s="103" t="s">
        <v>36</v>
      </c>
      <c r="B27" s="104"/>
      <c r="C27" s="31">
        <v>19276</v>
      </c>
      <c r="D27" s="75" t="s">
        <v>37</v>
      </c>
      <c r="E27" s="87" t="s">
        <v>38</v>
      </c>
      <c r="F27" s="88"/>
      <c r="G27" s="88"/>
      <c r="H27" s="89"/>
    </row>
    <row r="28" spans="1:18" ht="27.75" customHeight="1">
      <c r="A28" s="101" t="s">
        <v>39</v>
      </c>
      <c r="B28" s="105"/>
      <c r="C28" s="31">
        <v>188516.16</v>
      </c>
      <c r="D28" s="32" t="s">
        <v>29</v>
      </c>
      <c r="E28" s="87" t="s">
        <v>40</v>
      </c>
      <c r="F28" s="88"/>
      <c r="G28" s="88"/>
      <c r="H28" s="89"/>
    </row>
    <row r="29" spans="1:18" ht="33.75" customHeight="1">
      <c r="A29" s="34" t="s">
        <v>41</v>
      </c>
      <c r="B29" s="35"/>
      <c r="C29" s="31">
        <v>355176.35</v>
      </c>
      <c r="D29" s="32" t="s">
        <v>29</v>
      </c>
      <c r="E29" s="87" t="s">
        <v>42</v>
      </c>
      <c r="F29" s="88"/>
      <c r="G29" s="88"/>
      <c r="H29" s="89"/>
    </row>
    <row r="30" spans="1:18" ht="20.25" customHeight="1">
      <c r="A30" s="34" t="s">
        <v>43</v>
      </c>
      <c r="B30" s="35"/>
      <c r="C30" s="31">
        <v>4932.8</v>
      </c>
      <c r="D30" s="32" t="s">
        <v>29</v>
      </c>
      <c r="E30" s="36"/>
      <c r="F30" s="37"/>
      <c r="G30" s="37"/>
      <c r="H30" s="38"/>
    </row>
    <row r="31" spans="1:18" ht="15.75" customHeight="1">
      <c r="A31" s="34" t="s">
        <v>44</v>
      </c>
      <c r="B31" s="35"/>
      <c r="C31" s="31">
        <v>38703.230000000003</v>
      </c>
      <c r="D31" s="33" t="s">
        <v>45</v>
      </c>
      <c r="E31" s="87" t="s">
        <v>46</v>
      </c>
      <c r="F31" s="88"/>
      <c r="G31" s="88"/>
      <c r="H31" s="89"/>
    </row>
    <row r="32" spans="1:18" ht="20.25" customHeight="1">
      <c r="A32" s="34" t="s">
        <v>47</v>
      </c>
      <c r="B32" s="35"/>
      <c r="C32" s="31">
        <v>165475.29999999999</v>
      </c>
      <c r="D32" s="32" t="s">
        <v>29</v>
      </c>
      <c r="E32" s="87" t="s">
        <v>40</v>
      </c>
      <c r="F32" s="88"/>
      <c r="G32" s="88"/>
      <c r="H32" s="89"/>
    </row>
    <row r="33" spans="1:8" ht="25.5" customHeight="1">
      <c r="A33" s="34" t="s">
        <v>48</v>
      </c>
      <c r="B33" s="35"/>
      <c r="C33" s="31">
        <v>26182.799999999999</v>
      </c>
      <c r="D33" s="33" t="s">
        <v>49</v>
      </c>
      <c r="E33" s="87" t="s">
        <v>50</v>
      </c>
      <c r="F33" s="88"/>
      <c r="G33" s="88"/>
      <c r="H33" s="89"/>
    </row>
    <row r="34" spans="1:8" ht="30.75" customHeight="1">
      <c r="A34" s="34" t="s">
        <v>51</v>
      </c>
      <c r="B34" s="35"/>
      <c r="C34" s="39">
        <v>6260</v>
      </c>
      <c r="D34" s="32" t="s">
        <v>29</v>
      </c>
      <c r="E34" s="87" t="s">
        <v>52</v>
      </c>
      <c r="F34" s="88"/>
      <c r="G34" s="88"/>
      <c r="H34" s="89"/>
    </row>
    <row r="35" spans="1:8" ht="33.75" customHeight="1">
      <c r="A35" s="34" t="s">
        <v>53</v>
      </c>
      <c r="B35" s="40"/>
      <c r="C35" s="39">
        <v>20400</v>
      </c>
      <c r="D35" s="32" t="s">
        <v>29</v>
      </c>
      <c r="E35" s="36"/>
      <c r="F35" s="37"/>
      <c r="G35" s="37"/>
      <c r="H35" s="38"/>
    </row>
    <row r="36" spans="1:8" ht="27" customHeight="1">
      <c r="A36" s="41" t="s">
        <v>21</v>
      </c>
      <c r="B36" s="42"/>
      <c r="C36" s="60">
        <f>SUM(C24:C35)</f>
        <v>977095.51</v>
      </c>
      <c r="D36" s="43" t="s">
        <v>54</v>
      </c>
      <c r="E36" s="106"/>
      <c r="F36" s="107"/>
      <c r="G36" s="107"/>
      <c r="H36" s="108"/>
    </row>
    <row r="37" spans="1:8" ht="27" customHeight="1">
      <c r="A37" s="61" t="s">
        <v>71</v>
      </c>
      <c r="B37" s="40"/>
      <c r="C37" s="39">
        <v>84960</v>
      </c>
      <c r="D37" s="32" t="s">
        <v>72</v>
      </c>
      <c r="E37" s="62"/>
      <c r="F37" s="63"/>
      <c r="G37" s="63"/>
      <c r="H37" s="64"/>
    </row>
    <row r="38" spans="1:8" ht="23.25" customHeight="1">
      <c r="A38" s="109" t="s">
        <v>15</v>
      </c>
      <c r="B38" s="110"/>
      <c r="C38" s="44"/>
      <c r="D38" s="45"/>
      <c r="E38" s="111"/>
      <c r="F38" s="112"/>
      <c r="G38" s="112"/>
      <c r="H38" s="113"/>
    </row>
    <row r="39" spans="1:8" ht="30" customHeight="1">
      <c r="A39" s="30" t="s">
        <v>55</v>
      </c>
      <c r="B39" s="46"/>
      <c r="C39" s="47">
        <v>143481.60000000001</v>
      </c>
      <c r="D39" s="48" t="s">
        <v>0</v>
      </c>
      <c r="E39" s="114" t="s">
        <v>56</v>
      </c>
      <c r="F39" s="88"/>
      <c r="G39" s="88"/>
      <c r="H39" s="89"/>
    </row>
    <row r="40" spans="1:8" ht="38.25">
      <c r="A40" s="30" t="s">
        <v>57</v>
      </c>
      <c r="B40" s="49"/>
      <c r="C40" s="47">
        <v>18928</v>
      </c>
      <c r="D40" s="32" t="s">
        <v>58</v>
      </c>
      <c r="E40" s="87" t="s">
        <v>59</v>
      </c>
      <c r="F40" s="88"/>
      <c r="G40" s="88"/>
      <c r="H40" s="89"/>
    </row>
    <row r="41" spans="1:8" ht="28.5" customHeight="1">
      <c r="A41" s="30" t="s">
        <v>60</v>
      </c>
      <c r="B41" s="49"/>
      <c r="C41" s="47">
        <v>7467.11</v>
      </c>
      <c r="D41" s="32" t="s">
        <v>58</v>
      </c>
      <c r="E41" s="87"/>
      <c r="F41" s="115"/>
      <c r="G41" s="115"/>
      <c r="H41" s="116"/>
    </row>
    <row r="42" spans="1:8" ht="19.5" customHeight="1">
      <c r="A42" s="30" t="s">
        <v>62</v>
      </c>
      <c r="B42" s="49"/>
      <c r="C42" s="47">
        <v>261000</v>
      </c>
      <c r="D42" s="50" t="s">
        <v>63</v>
      </c>
      <c r="E42" s="36"/>
      <c r="F42" s="51"/>
      <c r="G42" s="51"/>
      <c r="H42" s="52"/>
    </row>
    <row r="43" spans="1:8" ht="20.25" customHeight="1">
      <c r="A43" s="30" t="s">
        <v>64</v>
      </c>
      <c r="B43" s="49"/>
      <c r="C43" s="47">
        <v>17615</v>
      </c>
      <c r="D43" s="50"/>
      <c r="E43" s="36"/>
      <c r="F43" s="51"/>
      <c r="G43" s="51"/>
      <c r="H43" s="52"/>
    </row>
    <row r="44" spans="1:8" ht="21" customHeight="1">
      <c r="A44" s="30" t="s">
        <v>21</v>
      </c>
      <c r="B44" s="49"/>
      <c r="C44" s="59">
        <f>SUM(C39:C43)</f>
        <v>448491.70999999996</v>
      </c>
      <c r="D44" s="50"/>
      <c r="E44" s="36"/>
      <c r="F44" s="51"/>
      <c r="G44" s="51"/>
      <c r="H44" s="52"/>
    </row>
    <row r="45" spans="1:8" ht="23.25" customHeight="1">
      <c r="A45" s="23" t="s">
        <v>70</v>
      </c>
      <c r="B45" s="49"/>
      <c r="C45" s="53"/>
      <c r="D45" s="49"/>
      <c r="E45" s="54"/>
      <c r="F45" s="49"/>
      <c r="G45" s="49"/>
      <c r="H45" s="55"/>
    </row>
    <row r="46" spans="1:8" ht="22.5" customHeight="1">
      <c r="A46" s="56" t="s">
        <v>61</v>
      </c>
      <c r="B46" s="57"/>
      <c r="C46" s="59">
        <v>177315.6</v>
      </c>
      <c r="D46" s="58"/>
      <c r="E46" s="77"/>
      <c r="F46" s="78"/>
      <c r="G46" s="78"/>
      <c r="H46" s="79"/>
    </row>
    <row r="47" spans="1:8" ht="24.75" customHeight="1">
      <c r="A47" s="56"/>
      <c r="B47" s="57"/>
      <c r="C47" s="47"/>
      <c r="D47" s="58"/>
      <c r="E47" s="77"/>
      <c r="F47" s="78"/>
      <c r="G47" s="78"/>
      <c r="H47" s="79"/>
    </row>
    <row r="48" spans="1:8" ht="62.25" customHeight="1">
      <c r="A48" t="s">
        <v>65</v>
      </c>
      <c r="C48" t="s">
        <v>66</v>
      </c>
    </row>
    <row r="49" spans="1:5" ht="16.5" customHeight="1"/>
    <row r="50" spans="1:5">
      <c r="A50" t="s">
        <v>67</v>
      </c>
    </row>
    <row r="52" spans="1:5" ht="27" customHeight="1">
      <c r="A52" t="s">
        <v>68</v>
      </c>
      <c r="E52" t="s">
        <v>69</v>
      </c>
    </row>
  </sheetData>
  <mergeCells count="37">
    <mergeCell ref="A38:B38"/>
    <mergeCell ref="E38:H38"/>
    <mergeCell ref="E39:H39"/>
    <mergeCell ref="E40:H40"/>
    <mergeCell ref="E41:H41"/>
    <mergeCell ref="E31:H31"/>
    <mergeCell ref="E32:H32"/>
    <mergeCell ref="E33:H33"/>
    <mergeCell ref="E34:H34"/>
    <mergeCell ref="E36:H36"/>
    <mergeCell ref="A27:B27"/>
    <mergeCell ref="E27:H27"/>
    <mergeCell ref="A28:B28"/>
    <mergeCell ref="E28:H28"/>
    <mergeCell ref="E29:H29"/>
    <mergeCell ref="A20:H21"/>
    <mergeCell ref="A22:B22"/>
    <mergeCell ref="E22:H22"/>
    <mergeCell ref="E24:H24"/>
    <mergeCell ref="A26:B26"/>
    <mergeCell ref="E26:H26"/>
    <mergeCell ref="F11:H11"/>
    <mergeCell ref="E46:H46"/>
    <mergeCell ref="E47:H47"/>
    <mergeCell ref="A2:H2"/>
    <mergeCell ref="A3:K3"/>
    <mergeCell ref="D7:F7"/>
    <mergeCell ref="A9:H9"/>
    <mergeCell ref="F10:H10"/>
    <mergeCell ref="E25:H25"/>
    <mergeCell ref="F12:H12"/>
    <mergeCell ref="G13:H13"/>
    <mergeCell ref="G14:H14"/>
    <mergeCell ref="G15:H15"/>
    <mergeCell ref="G16:H16"/>
    <mergeCell ref="G17:H17"/>
    <mergeCell ref="F18:H18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7"/>
  <sheetViews>
    <sheetView tabSelected="1" topLeftCell="A25" zoomScaleNormal="70" workbookViewId="0">
      <selection activeCell="E15" sqref="E15"/>
    </sheetView>
  </sheetViews>
  <sheetFormatPr defaultRowHeight="15"/>
  <cols>
    <col min="1" max="1" width="26.7109375" customWidth="1"/>
    <col min="2" max="2" width="9.140625" hidden="1" customWidth="1"/>
    <col min="3" max="3" width="13.5703125" customWidth="1"/>
    <col min="4" max="4" width="21.71093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80" t="s">
        <v>74</v>
      </c>
      <c r="B2" s="80"/>
      <c r="C2" s="80"/>
      <c r="D2" s="80"/>
      <c r="E2" s="80"/>
      <c r="F2" s="81"/>
      <c r="G2" s="81"/>
      <c r="H2" s="81"/>
      <c r="I2" s="4"/>
      <c r="J2" s="4"/>
      <c r="K2" s="4"/>
      <c r="L2" s="5"/>
      <c r="M2" s="5"/>
      <c r="N2" s="5"/>
    </row>
    <row r="3" spans="1:18" ht="15.75">
      <c r="A3" s="80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5" spans="1:18" hidden="1"/>
    <row r="6" spans="1:18" hidden="1"/>
    <row r="7" spans="1:18" ht="26.25">
      <c r="A7" s="6" t="s">
        <v>3</v>
      </c>
      <c r="B7" s="7" t="s">
        <v>4</v>
      </c>
      <c r="C7" s="8">
        <v>8727.6</v>
      </c>
      <c r="D7" s="83" t="s">
        <v>5</v>
      </c>
      <c r="E7" s="78"/>
      <c r="F7" s="79"/>
      <c r="G7" s="6" t="s">
        <v>4</v>
      </c>
      <c r="H7" s="8">
        <v>1975</v>
      </c>
    </row>
    <row r="9" spans="1:18" ht="16.5" customHeight="1">
      <c r="A9" s="84" t="s">
        <v>6</v>
      </c>
      <c r="B9" s="84"/>
      <c r="C9" s="84"/>
      <c r="D9" s="84"/>
      <c r="E9" s="84"/>
      <c r="F9" s="84"/>
      <c r="G9" s="84"/>
      <c r="H9" s="84"/>
    </row>
    <row r="10" spans="1:18" ht="35.25" customHeight="1">
      <c r="A10" s="9" t="s">
        <v>7</v>
      </c>
      <c r="B10" s="10"/>
      <c r="C10" s="74" t="s">
        <v>8</v>
      </c>
      <c r="D10" s="12" t="s">
        <v>9</v>
      </c>
      <c r="E10" s="12" t="s">
        <v>10</v>
      </c>
      <c r="F10" s="85" t="s">
        <v>11</v>
      </c>
      <c r="G10" s="86"/>
      <c r="H10" s="86"/>
      <c r="N10" t="s">
        <v>12</v>
      </c>
      <c r="P10" t="s">
        <v>13</v>
      </c>
      <c r="R10" t="s">
        <v>14</v>
      </c>
    </row>
    <row r="11" spans="1:18">
      <c r="A11" s="13" t="s">
        <v>15</v>
      </c>
      <c r="B11" s="14"/>
      <c r="C11" s="15">
        <v>155466.79999999999</v>
      </c>
      <c r="D11" s="73">
        <v>159969.42000000001</v>
      </c>
      <c r="E11" s="14">
        <v>164328.15</v>
      </c>
      <c r="F11" s="76">
        <f>C11+D11-E11</f>
        <v>151108.06999999998</v>
      </c>
      <c r="G11" s="76"/>
      <c r="H11" s="76"/>
      <c r="I11" s="17"/>
      <c r="J11" s="18"/>
    </row>
    <row r="12" spans="1:18">
      <c r="A12" s="19" t="s">
        <v>16</v>
      </c>
      <c r="B12" s="14"/>
      <c r="C12" s="15">
        <v>304193.2</v>
      </c>
      <c r="D12" s="73">
        <v>285379.46000000002</v>
      </c>
      <c r="E12" s="14">
        <v>293158.68</v>
      </c>
      <c r="F12" s="76">
        <f>C12+D12-E12</f>
        <v>296413.98000000004</v>
      </c>
      <c r="G12" s="76"/>
      <c r="H12" s="76"/>
      <c r="I12" s="17"/>
      <c r="J12" s="18"/>
      <c r="N12">
        <v>2223.39</v>
      </c>
      <c r="P12">
        <v>11972.1</v>
      </c>
      <c r="R12">
        <v>19962.84</v>
      </c>
    </row>
    <row r="13" spans="1:18" ht="29.25" customHeight="1">
      <c r="A13" s="19" t="s">
        <v>17</v>
      </c>
      <c r="B13" s="14"/>
      <c r="C13" s="15">
        <v>28309.72</v>
      </c>
      <c r="D13" s="73">
        <v>21240</v>
      </c>
      <c r="E13" s="14">
        <v>23004.9</v>
      </c>
      <c r="F13" s="73"/>
      <c r="G13" s="90">
        <f>C13+D13-E13</f>
        <v>26544.82</v>
      </c>
      <c r="H13" s="91"/>
      <c r="I13" s="17"/>
      <c r="J13" s="18"/>
    </row>
    <row r="14" spans="1:18" ht="36.75" customHeight="1">
      <c r="A14" s="19" t="s">
        <v>73</v>
      </c>
      <c r="B14" s="14"/>
      <c r="C14" s="15">
        <v>3547.5</v>
      </c>
      <c r="D14" s="73"/>
      <c r="E14" s="14">
        <v>44</v>
      </c>
      <c r="F14" s="73"/>
      <c r="G14" s="90">
        <f>C14-E14</f>
        <v>3503.5</v>
      </c>
      <c r="H14" s="91"/>
      <c r="I14" s="17"/>
      <c r="J14" s="18"/>
    </row>
    <row r="15" spans="1:18" ht="18" customHeight="1">
      <c r="A15" s="19" t="s">
        <v>18</v>
      </c>
      <c r="B15" s="14"/>
      <c r="C15" s="14"/>
      <c r="D15" s="73"/>
      <c r="E15" s="73"/>
      <c r="F15" s="73"/>
      <c r="G15" s="90"/>
      <c r="H15" s="91"/>
      <c r="I15" s="17"/>
      <c r="J15" s="20"/>
      <c r="N15">
        <v>2139.02</v>
      </c>
      <c r="P15">
        <v>11517.8</v>
      </c>
      <c r="R15">
        <v>19204.93</v>
      </c>
    </row>
    <row r="16" spans="1:18" ht="21.75" customHeight="1">
      <c r="A16" s="19" t="s">
        <v>19</v>
      </c>
      <c r="B16" s="14"/>
      <c r="C16" s="14">
        <v>44018.400000000001</v>
      </c>
      <c r="D16" s="73">
        <v>56289.120000000003</v>
      </c>
      <c r="E16" s="73">
        <v>62108.13</v>
      </c>
      <c r="F16" s="73"/>
      <c r="G16" s="90">
        <f>C16+D16-E16</f>
        <v>38199.390000000007</v>
      </c>
      <c r="H16" s="91"/>
      <c r="I16" s="17"/>
      <c r="J16" s="20"/>
    </row>
    <row r="17" spans="1:18" ht="17.25" customHeight="1">
      <c r="A17" s="13" t="s">
        <v>21</v>
      </c>
      <c r="B17" s="14"/>
      <c r="C17" s="14">
        <f>SUM(C11:C16)</f>
        <v>535535.62</v>
      </c>
      <c r="D17" s="73">
        <f>SUM(D11:D16)</f>
        <v>522878</v>
      </c>
      <c r="E17" s="73">
        <f>SUM(E11:E16)</f>
        <v>542643.86</v>
      </c>
      <c r="F17" s="76">
        <f>SUM(F11:F16)</f>
        <v>447522.05000000005</v>
      </c>
      <c r="G17" s="76"/>
      <c r="H17" s="76"/>
      <c r="I17" s="17"/>
      <c r="J17" s="20"/>
      <c r="N17">
        <v>2241.96</v>
      </c>
      <c r="P17">
        <v>11039.6</v>
      </c>
      <c r="R17">
        <v>18350.330000000002</v>
      </c>
    </row>
    <row r="18" spans="1:18" ht="17.25" customHeight="1">
      <c r="N18">
        <v>2489.41</v>
      </c>
      <c r="P18">
        <v>13727.5</v>
      </c>
      <c r="R18">
        <v>22901.119999999999</v>
      </c>
    </row>
    <row r="19" spans="1:18" ht="27.75" customHeight="1">
      <c r="A19" s="92" t="s">
        <v>22</v>
      </c>
      <c r="B19" s="93"/>
      <c r="C19" s="93"/>
      <c r="D19" s="93"/>
      <c r="E19" s="93"/>
      <c r="F19" s="93"/>
      <c r="G19" s="93"/>
      <c r="H19" s="93"/>
      <c r="N19">
        <v>1645.71</v>
      </c>
      <c r="P19">
        <v>9936.9</v>
      </c>
      <c r="R19">
        <v>16478.32</v>
      </c>
    </row>
    <row r="20" spans="1:18" ht="14.25" customHeight="1">
      <c r="A20" s="94"/>
      <c r="B20" s="95"/>
      <c r="C20" s="95"/>
      <c r="D20" s="95"/>
      <c r="E20" s="95"/>
      <c r="F20" s="95"/>
      <c r="G20" s="95"/>
      <c r="H20" s="95"/>
      <c r="N20">
        <v>3364.57</v>
      </c>
      <c r="P20">
        <v>13201.8</v>
      </c>
      <c r="R20">
        <v>22024.1</v>
      </c>
    </row>
    <row r="21" spans="1:18" ht="32.25" customHeight="1">
      <c r="A21" s="96" t="s">
        <v>23</v>
      </c>
      <c r="B21" s="97"/>
      <c r="C21" s="21" t="s">
        <v>24</v>
      </c>
      <c r="D21" s="22" t="s">
        <v>25</v>
      </c>
      <c r="E21" s="98" t="s">
        <v>26</v>
      </c>
      <c r="F21" s="99"/>
      <c r="G21" s="99"/>
      <c r="H21" s="100"/>
      <c r="N21">
        <v>3951.83</v>
      </c>
      <c r="P21">
        <v>11836.1</v>
      </c>
      <c r="R21">
        <v>19011.18</v>
      </c>
    </row>
    <row r="22" spans="1:18" ht="15.75">
      <c r="A22" s="23" t="s">
        <v>27</v>
      </c>
      <c r="B22" s="24"/>
      <c r="C22" s="25"/>
      <c r="D22" s="26"/>
      <c r="E22" s="27"/>
      <c r="F22" s="28"/>
      <c r="G22" s="28"/>
      <c r="H22" s="29"/>
      <c r="N22">
        <f>SUM(N12:N21)</f>
        <v>18055.89</v>
      </c>
      <c r="P22">
        <f>SUM(P12:P21)</f>
        <v>83231.8</v>
      </c>
      <c r="R22">
        <f>SUM(R12:R21)</f>
        <v>137932.82</v>
      </c>
    </row>
    <row r="23" spans="1:18" ht="34.5" customHeight="1">
      <c r="A23" s="30" t="s">
        <v>28</v>
      </c>
      <c r="B23" s="24"/>
      <c r="C23" s="31">
        <v>6464</v>
      </c>
      <c r="D23" s="32" t="s">
        <v>29</v>
      </c>
      <c r="E23" s="87" t="s">
        <v>30</v>
      </c>
      <c r="F23" s="88"/>
      <c r="G23" s="88"/>
      <c r="H23" s="89"/>
    </row>
    <row r="24" spans="1:18" ht="33" customHeight="1">
      <c r="A24" s="30" t="s">
        <v>31</v>
      </c>
      <c r="B24" s="24"/>
      <c r="C24" s="31">
        <v>8850</v>
      </c>
      <c r="D24" s="32" t="s">
        <v>29</v>
      </c>
      <c r="E24" s="87" t="s">
        <v>32</v>
      </c>
      <c r="F24" s="88"/>
      <c r="G24" s="88"/>
      <c r="H24" s="89"/>
    </row>
    <row r="25" spans="1:18" ht="26.25" customHeight="1">
      <c r="A25" s="101" t="s">
        <v>33</v>
      </c>
      <c r="B25" s="102"/>
      <c r="C25" s="31">
        <v>9951.66</v>
      </c>
      <c r="D25" s="32" t="s">
        <v>34</v>
      </c>
      <c r="E25" s="87" t="s">
        <v>35</v>
      </c>
      <c r="F25" s="88"/>
      <c r="G25" s="88"/>
      <c r="H25" s="89"/>
    </row>
    <row r="26" spans="1:18" ht="24" customHeight="1">
      <c r="A26" s="103" t="s">
        <v>36</v>
      </c>
      <c r="B26" s="104"/>
      <c r="C26" s="31">
        <v>2844</v>
      </c>
      <c r="D26" s="75" t="s">
        <v>37</v>
      </c>
      <c r="E26" s="87" t="s">
        <v>38</v>
      </c>
      <c r="F26" s="88"/>
      <c r="G26" s="88"/>
      <c r="H26" s="89"/>
    </row>
    <row r="27" spans="1:18" ht="27.75" customHeight="1">
      <c r="A27" s="101" t="s">
        <v>39</v>
      </c>
      <c r="B27" s="105"/>
      <c r="C27" s="31">
        <v>47129.04</v>
      </c>
      <c r="D27" s="32" t="s">
        <v>29</v>
      </c>
      <c r="E27" s="87" t="s">
        <v>40</v>
      </c>
      <c r="F27" s="88"/>
      <c r="G27" s="88"/>
      <c r="H27" s="89"/>
    </row>
    <row r="28" spans="1:18" ht="33.75" customHeight="1">
      <c r="A28" s="71" t="s">
        <v>41</v>
      </c>
      <c r="B28" s="72"/>
      <c r="C28" s="31">
        <v>85483.88</v>
      </c>
      <c r="D28" s="32" t="s">
        <v>29</v>
      </c>
      <c r="E28" s="87" t="s">
        <v>42</v>
      </c>
      <c r="F28" s="88"/>
      <c r="G28" s="88"/>
      <c r="H28" s="89"/>
    </row>
    <row r="29" spans="1:18" ht="20.25" customHeight="1">
      <c r="A29" s="71" t="s">
        <v>75</v>
      </c>
      <c r="B29" s="72"/>
      <c r="C29" s="31">
        <v>404</v>
      </c>
      <c r="D29" s="32" t="s">
        <v>29</v>
      </c>
      <c r="E29" s="67"/>
      <c r="F29" s="65"/>
      <c r="G29" s="65"/>
      <c r="H29" s="66"/>
    </row>
    <row r="30" spans="1:18" ht="15.75" customHeight="1">
      <c r="A30" s="71" t="s">
        <v>44</v>
      </c>
      <c r="B30" s="72"/>
      <c r="C30" s="31">
        <v>8727.6</v>
      </c>
      <c r="D30" s="33" t="s">
        <v>45</v>
      </c>
      <c r="E30" s="87" t="s">
        <v>46</v>
      </c>
      <c r="F30" s="88"/>
      <c r="G30" s="88"/>
      <c r="H30" s="89"/>
    </row>
    <row r="31" spans="1:18" ht="20.25" customHeight="1">
      <c r="A31" s="71" t="s">
        <v>47</v>
      </c>
      <c r="B31" s="72"/>
      <c r="C31" s="31">
        <v>41368.82</v>
      </c>
      <c r="D31" s="32" t="s">
        <v>29</v>
      </c>
      <c r="E31" s="87" t="s">
        <v>40</v>
      </c>
      <c r="F31" s="88"/>
      <c r="G31" s="88"/>
      <c r="H31" s="89"/>
    </row>
    <row r="32" spans="1:18" ht="25.5" customHeight="1">
      <c r="A32" s="71" t="s">
        <v>48</v>
      </c>
      <c r="B32" s="72"/>
      <c r="C32" s="31">
        <v>6545.7</v>
      </c>
      <c r="D32" s="33" t="s">
        <v>49</v>
      </c>
      <c r="E32" s="87" t="s">
        <v>50</v>
      </c>
      <c r="F32" s="88"/>
      <c r="G32" s="88"/>
      <c r="H32" s="89"/>
    </row>
    <row r="33" spans="1:8" ht="30.75" customHeight="1">
      <c r="A33" s="71" t="s">
        <v>51</v>
      </c>
      <c r="B33" s="72"/>
      <c r="C33" s="39">
        <v>5408</v>
      </c>
      <c r="D33" s="32" t="s">
        <v>29</v>
      </c>
      <c r="E33" s="87" t="s">
        <v>76</v>
      </c>
      <c r="F33" s="88"/>
      <c r="G33" s="88"/>
      <c r="H33" s="89"/>
    </row>
    <row r="34" spans="1:8" ht="46.5" customHeight="1">
      <c r="A34" s="71" t="s">
        <v>78</v>
      </c>
      <c r="B34" s="40"/>
      <c r="C34" s="39">
        <v>988.32</v>
      </c>
      <c r="D34" s="33" t="s">
        <v>81</v>
      </c>
      <c r="E34" s="87" t="s">
        <v>85</v>
      </c>
      <c r="F34" s="88"/>
      <c r="G34" s="88"/>
      <c r="H34" s="89"/>
    </row>
    <row r="35" spans="1:8" ht="35.25" customHeight="1">
      <c r="A35" s="71" t="s">
        <v>79</v>
      </c>
      <c r="B35" s="40"/>
      <c r="C35" s="39">
        <v>30921.07</v>
      </c>
      <c r="D35" s="33" t="s">
        <v>82</v>
      </c>
      <c r="E35" s="87" t="s">
        <v>84</v>
      </c>
      <c r="F35" s="88"/>
      <c r="G35" s="88"/>
      <c r="H35" s="89"/>
    </row>
    <row r="36" spans="1:8" ht="39" customHeight="1">
      <c r="A36" s="71" t="s">
        <v>80</v>
      </c>
      <c r="B36" s="40"/>
      <c r="C36" s="39">
        <v>16453.38</v>
      </c>
      <c r="D36" s="33" t="s">
        <v>83</v>
      </c>
      <c r="E36" s="87" t="s">
        <v>84</v>
      </c>
      <c r="F36" s="88"/>
      <c r="G36" s="88"/>
      <c r="H36" s="89"/>
    </row>
    <row r="37" spans="1:8" ht="27" customHeight="1">
      <c r="A37" s="41" t="s">
        <v>21</v>
      </c>
      <c r="B37" s="42"/>
      <c r="C37" s="60">
        <f>SUM(C23:C36)</f>
        <v>271539.47000000003</v>
      </c>
      <c r="D37" s="43" t="s">
        <v>54</v>
      </c>
      <c r="E37" s="106"/>
      <c r="F37" s="107"/>
      <c r="G37" s="107"/>
      <c r="H37" s="108"/>
    </row>
    <row r="38" spans="1:8" ht="27" customHeight="1">
      <c r="A38" s="71" t="s">
        <v>71</v>
      </c>
      <c r="B38" s="40"/>
      <c r="C38" s="39">
        <v>21240</v>
      </c>
      <c r="D38" s="32" t="s">
        <v>72</v>
      </c>
      <c r="E38" s="68"/>
      <c r="F38" s="69"/>
      <c r="G38" s="69"/>
      <c r="H38" s="70"/>
    </row>
    <row r="39" spans="1:8" ht="23.25" customHeight="1">
      <c r="A39" s="109" t="s">
        <v>15</v>
      </c>
      <c r="B39" s="110"/>
      <c r="C39" s="44"/>
      <c r="D39" s="45"/>
      <c r="E39" s="111"/>
      <c r="F39" s="112"/>
      <c r="G39" s="112"/>
      <c r="H39" s="113"/>
    </row>
    <row r="40" spans="1:8" ht="30" customHeight="1">
      <c r="A40" s="30" t="s">
        <v>55</v>
      </c>
      <c r="B40" s="46"/>
      <c r="C40" s="47">
        <v>5429</v>
      </c>
      <c r="D40" s="48" t="s">
        <v>0</v>
      </c>
      <c r="E40" s="114"/>
      <c r="F40" s="88"/>
      <c r="G40" s="88"/>
      <c r="H40" s="89"/>
    </row>
    <row r="41" spans="1:8" ht="25.5">
      <c r="A41" s="30" t="s">
        <v>77</v>
      </c>
      <c r="B41" s="49"/>
      <c r="C41" s="47">
        <v>2582</v>
      </c>
      <c r="D41" s="32" t="s">
        <v>58</v>
      </c>
      <c r="E41" s="87" t="s">
        <v>59</v>
      </c>
      <c r="F41" s="88"/>
      <c r="G41" s="88"/>
      <c r="H41" s="89"/>
    </row>
    <row r="42" spans="1:8" ht="24.75" customHeight="1">
      <c r="A42" s="56"/>
      <c r="B42" s="57"/>
      <c r="C42" s="47">
        <f>SUM(C40:C41)</f>
        <v>8011</v>
      </c>
      <c r="D42" s="58"/>
      <c r="E42" s="77"/>
      <c r="F42" s="78"/>
      <c r="G42" s="78"/>
      <c r="H42" s="79"/>
    </row>
    <row r="43" spans="1:8" ht="62.25" customHeight="1">
      <c r="A43" t="s">
        <v>65</v>
      </c>
      <c r="C43" t="s">
        <v>66</v>
      </c>
    </row>
    <row r="44" spans="1:8" ht="16.5" customHeight="1"/>
    <row r="45" spans="1:8">
      <c r="A45" t="s">
        <v>67</v>
      </c>
      <c r="E45" t="s">
        <v>72</v>
      </c>
    </row>
    <row r="47" spans="1:8" ht="27" customHeight="1">
      <c r="A47" t="s">
        <v>68</v>
      </c>
      <c r="E47" t="s">
        <v>69</v>
      </c>
    </row>
  </sheetData>
  <mergeCells count="37">
    <mergeCell ref="E42:H42"/>
    <mergeCell ref="E34:H34"/>
    <mergeCell ref="E35:H35"/>
    <mergeCell ref="E36:H36"/>
    <mergeCell ref="A39:B39"/>
    <mergeCell ref="E39:H39"/>
    <mergeCell ref="E40:H40"/>
    <mergeCell ref="E41:H41"/>
    <mergeCell ref="E28:H28"/>
    <mergeCell ref="E30:H30"/>
    <mergeCell ref="E31:H31"/>
    <mergeCell ref="E32:H32"/>
    <mergeCell ref="E33:H33"/>
    <mergeCell ref="E37:H37"/>
    <mergeCell ref="A25:B25"/>
    <mergeCell ref="E25:H25"/>
    <mergeCell ref="A26:B26"/>
    <mergeCell ref="E26:H26"/>
    <mergeCell ref="A27:B27"/>
    <mergeCell ref="E27:H27"/>
    <mergeCell ref="F17:H17"/>
    <mergeCell ref="A19:H20"/>
    <mergeCell ref="A21:B21"/>
    <mergeCell ref="E21:H21"/>
    <mergeCell ref="E23:H23"/>
    <mergeCell ref="E24:H24"/>
    <mergeCell ref="F12:H12"/>
    <mergeCell ref="G13:H13"/>
    <mergeCell ref="G14:H14"/>
    <mergeCell ref="G15:H15"/>
    <mergeCell ref="G16:H16"/>
    <mergeCell ref="A2:H2"/>
    <mergeCell ref="A3:K3"/>
    <mergeCell ref="D7:F7"/>
    <mergeCell ref="A9:H9"/>
    <mergeCell ref="F10:H10"/>
    <mergeCell ref="F11:H11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Клименко 48</vt:lpstr>
      <vt:lpstr>Клименко 48 1 квартал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2017-05-18T03:32:54Z</cp:lastPrinted>
  <dcterms:created xsi:type="dcterms:W3CDTF">2017-03-01T09:29:17Z</dcterms:created>
  <dcterms:modified xsi:type="dcterms:W3CDTF">2017-05-18T05:03:51Z</dcterms:modified>
</cp:coreProperties>
</file>