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50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<sst xmlns="http://schemas.openxmlformats.org/spreadsheetml/2006/main" count="113" uniqueCount="83">
  <si>
    <t>Содержание и эксплуатация лифтов</t>
  </si>
  <si>
    <t>Транспортные расходы</t>
  </si>
  <si>
    <t>Дополнительные работы:</t>
  </si>
  <si>
    <t>Обслуживание домофона</t>
  </si>
  <si>
    <t>Вознаграждение председателю совета МКД</t>
  </si>
  <si>
    <t>Электроэнергия</t>
  </si>
  <si>
    <t>Горячая вода</t>
  </si>
  <si>
    <t xml:space="preserve">Холодная вода </t>
  </si>
  <si>
    <t>Водоотведение</t>
  </si>
  <si>
    <t>банковские услуги</t>
  </si>
  <si>
    <t>обновление и содержание програмного
обеспечения, оргтехники</t>
  </si>
  <si>
    <t>юридические услуги</t>
  </si>
  <si>
    <t>услуги связи</t>
  </si>
  <si>
    <t>налоги</t>
  </si>
  <si>
    <t>почтовые расходы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</si>
  <si>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</si>
  <si>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</si>
  <si>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</si>
  <si>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</si>
  <si>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</si>
  <si>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</si>
  <si>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</si>
  <si>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</si>
  <si>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</si>
  <si>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</si>
  <si>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</si>
  <si>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</si>
  <si>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</si>
  <si>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 начала
года</t>
  </si>
  <si>
    <t>Оплата за год</t>
  </si>
  <si>
    <t>Сальдо на
конец отчетного месяца.</t>
  </si>
  <si>
    <t>Жилищные услуги</t>
  </si>
  <si>
    <t>Содержание и уборка м/проводов</t>
  </si>
  <si>
    <t>Домофон</t>
  </si>
  <si>
    <t>Прочие</t>
  </si>
  <si>
    <t>в т.ч.от населения</t>
  </si>
  <si>
    <t xml:space="preserve">           прочие</t>
  </si>
  <si>
    <t xml:space="preserve">          из бюджета</t>
  </si>
  <si>
    <t>Коммунальные услуги</t>
  </si>
  <si>
    <t>Отопление</t>
  </si>
  <si>
    <t>Итого доходов по КУ</t>
  </si>
  <si>
    <t>Всего доходов по дому</t>
  </si>
  <si>
    <t>№
п/п</t>
  </si>
  <si>
    <t>Наименование расходов</t>
  </si>
  <si>
    <t>ЭКОНОМИЯ/-ПЕРЕРАСХОД</t>
  </si>
  <si>
    <t>Директор</t>
  </si>
  <si>
    <t>Гл.бухгалтер</t>
  </si>
  <si>
    <t>Т.В. Табаргина</t>
  </si>
  <si>
    <t>уборщик территории</t>
  </si>
  <si>
    <t>уборщик лестничных клеток</t>
  </si>
  <si>
    <t>материалы, инвентарь</t>
  </si>
  <si>
    <t>охрана труда и техника безопасности</t>
  </si>
  <si>
    <t>дератизация, дезинсекция</t>
  </si>
  <si>
    <t>вывоз КГО</t>
  </si>
  <si>
    <t>затраты на оплату труда 
обслуживающего персонала с отчислениями</t>
  </si>
  <si>
    <t>аварийные работы (канализация)</t>
  </si>
  <si>
    <t>Содержание домохозяйства</t>
  </si>
  <si>
    <t>Обслуживание конструктивных элементов</t>
  </si>
  <si>
    <t>Обслуживание инженерного оборудования</t>
  </si>
  <si>
    <t>прочие затраты</t>
  </si>
  <si>
    <t>Админ.-управленческое и инженерно-
техническое сопровождение</t>
  </si>
  <si>
    <t>Услуги по начислению платежей и взносов</t>
  </si>
  <si>
    <t>Услуги паспортного стола</t>
  </si>
  <si>
    <t>канцтовары, материалы</t>
  </si>
  <si>
    <t>Итого расходов по ЖУ</t>
  </si>
  <si>
    <t>Итого доходов по ЖУ</t>
  </si>
  <si>
    <t>Сбор и транспортировка ТКО</t>
  </si>
  <si>
    <t>Холодная вода ОДН ЖУ</t>
  </si>
  <si>
    <t>Горячая вода ОДН ЖУ</t>
  </si>
  <si>
    <t>Электроэнергия ОДН ЖУ</t>
  </si>
  <si>
    <t>Водоотведение ОДН ЖУ</t>
  </si>
  <si>
    <t>Вознаграждение председателю с/д</t>
  </si>
  <si>
    <t>Покос травы</t>
  </si>
  <si>
    <t>Сальдо на
01.01.2018г</t>
  </si>
  <si>
    <t xml:space="preserve"> ремонт мест общего пользов.</t>
  </si>
  <si>
    <t>Содержание МОП</t>
  </si>
  <si>
    <t>Свод доходов по ул.1 Мая,6  за 2018 год.</t>
  </si>
  <si>
    <t>РАСШИФРОВКА РАСХОДОВ  ул.1 Мая,6  за 2018 год.</t>
  </si>
  <si>
    <t>Установка системы контроля управления доступом (домофон. дверь)</t>
  </si>
  <si>
    <t>Вывоз и утилизация ТКО,аренда контейнеров</t>
  </si>
  <si>
    <t>Ремонт входа в подъезд</t>
  </si>
  <si>
    <t>В.А.Пянзина</t>
  </si>
  <si>
    <t>Т.В.Табаргина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</si>
</sst>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7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6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10" fillId="0" borderId="12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2" fontId="11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" fontId="10" fillId="0" borderId="12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2" fontId="10" fillId="0" borderId="11" xfId="0" applyNumberFormat="1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/>
    </xf>
    <xf numFmtId="2" fontId="10" fillId="0" borderId="14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wrapText="1"/>
    </xf>
    <xf numFmtId="2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15" xfId="0" applyFont="1" applyFill="1" applyBorder="1" applyAlignment="1">
      <alignment wrapText="1"/>
    </xf>
    <xf numFmtId="0" fontId="10" fillId="0" borderId="1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2" fontId="11" fillId="0" borderId="15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left"/>
    </xf>
    <xf numFmtId="2" fontId="16" fillId="0" borderId="10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4" fillId="0" borderId="12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right"/>
    </xf>
    <xf numFmtId="2" fontId="4" fillId="0" borderId="12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/>
    </xf>
    <xf numFmtId="0" fontId="15" fillId="0" borderId="10" xfId="0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/>
    </xf>
    <xf numFmtId="2" fontId="15" fillId="0" borderId="12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2" fontId="4" fillId="0" borderId="12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right"/>
    </xf>
    <xf numFmtId="2" fontId="16" fillId="0" borderId="12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left" wrapText="1"/>
    </xf>
    <xf numFmtId="2" fontId="7" fillId="0" borderId="0" xfId="0" applyNumberFormat="1" applyFont="1" applyFill="1" applyBorder="1" applyAlignment="1">
      <alignment horizontal="right"/>
    </xf>
    <xf numFmtId="0" fontId="4" fillId="0" borderId="12" xfId="0" applyFont="1" applyBorder="1" applyAlignment="1">
      <alignment/>
    </xf>
    <xf numFmtId="0" fontId="15" fillId="0" borderId="12" xfId="0" applyFont="1" applyBorder="1" applyAlignment="1">
      <alignment wrapText="1"/>
    </xf>
    <xf numFmtId="49" fontId="1" fillId="0" borderId="15" xfId="0" applyNumberFormat="1" applyFont="1" applyFill="1" applyBorder="1" applyAlignment="1">
      <alignment wrapText="1"/>
    </xf>
    <xf numFmtId="2" fontId="15" fillId="0" borderId="12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0" fontId="15" fillId="0" borderId="12" xfId="0" applyFont="1" applyBorder="1" applyAlignment="1">
      <alignment/>
    </xf>
    <xf numFmtId="0" fontId="2" fillId="0" borderId="12" xfId="0" applyFont="1" applyFill="1" applyBorder="1" applyAlignment="1">
      <alignment wrapText="1"/>
    </xf>
    <xf numFmtId="0" fontId="15" fillId="0" borderId="10" xfId="0" applyFont="1" applyBorder="1" applyAlignment="1">
      <alignment/>
    </xf>
    <xf numFmtId="2" fontId="16" fillId="0" borderId="10" xfId="0" applyNumberFormat="1" applyFont="1" applyFill="1" applyBorder="1" applyAlignment="1">
      <alignment/>
    </xf>
    <xf numFmtId="0" fontId="16" fillId="0" borderId="12" xfId="0" applyFont="1" applyBorder="1" applyAlignment="1">
      <alignment/>
    </xf>
    <xf numFmtId="2" fontId="15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5" xfId="0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16" fillId="0" borderId="10" xfId="0" applyNumberFormat="1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0" xfId="0" applyFont="1" applyBorder="1" applyAlignment="1">
      <alignment/>
    </xf>
    <xf numFmtId="0" fontId="16" fillId="0" borderId="0" xfId="0" applyFont="1" applyFill="1" applyAlignment="1">
      <alignment horizontal="left"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0" fontId="1" fillId="0" borderId="10" xfId="0" applyFont="1" applyFill="1" applyBorder="1" applyAlignment="1">
      <alignment wrapText="1"/>
    </xf>
    <xf numFmtId="2" fontId="15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15" fillId="0" borderId="0" xfId="0" applyNumberFormat="1" applyFont="1" applyFill="1" applyAlignment="1">
      <alignment horizontal="right"/>
    </xf>
    <xf numFmtId="9" fontId="11" fillId="0" borderId="10" xfId="0" applyNumberFormat="1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0" fillId="0" borderId="15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2;&#1089;&#1082;&#1072;&#1076;\&#1058;&#1045;&#1050;&#1059;&#1063;&#1050;&#1040;%20&#1047;&#1040;%202014%20&#1075;&#1086;&#1076;%20&#1092;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М.8а"/>
      <sheetName val="расходы"/>
      <sheetName val="Свод "/>
      <sheetName val="Б-10А"/>
      <sheetName val="10А"/>
      <sheetName val="Б-10Б"/>
      <sheetName val="Лист4"/>
      <sheetName val="Лист3"/>
      <sheetName val="10Б"/>
      <sheetName val="К-17А"/>
      <sheetName val="Лист2"/>
      <sheetName val="17А"/>
      <sheetName val="К-17Б"/>
      <sheetName val="17Б"/>
      <sheetName val="К-19Б"/>
      <sheetName val="19Б"/>
      <sheetName val="Ст-42"/>
      <sheetName val="42"/>
      <sheetName val="Сп-4"/>
      <sheetName val="4"/>
      <sheetName val="1Мая-13"/>
      <sheetName val="13"/>
      <sheetName val="К.М14А"/>
      <sheetName val="14А"/>
      <sheetName val="Ч-22"/>
      <sheetName val="22"/>
      <sheetName val="Ч-28А "/>
      <sheetName val="28А"/>
      <sheetName val="Ч-38"/>
      <sheetName val="38"/>
      <sheetName val="Ч-32"/>
      <sheetName val="гаражи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workbookViewId="0" topLeftCell="A59">
      <selection activeCell="V82" sqref="V82"/>
    </sheetView>
  </sheetViews>
  <sheetFormatPr defaultColWidth="9.140625" defaultRowHeight="15"/>
  <cols>
    <col min="1" max="1" width="4.00390625" style="52" customWidth="1"/>
    <col min="2" max="2" width="45.28125" style="52" customWidth="1"/>
    <col min="3" max="3" width="11.00390625" style="52" hidden="1" customWidth="1"/>
    <col min="4" max="4" width="0.13671875" style="52" hidden="1" customWidth="1"/>
    <col min="5" max="5" width="10.7109375" style="52" hidden="1" customWidth="1"/>
    <col min="6" max="6" width="13.140625" style="52" hidden="1" customWidth="1"/>
    <col min="7" max="7" width="10.7109375" style="52" hidden="1" customWidth="1"/>
    <col min="8" max="8" width="12.00390625" style="52" hidden="1" customWidth="1"/>
    <col min="9" max="9" width="10.7109375" style="52" hidden="1" customWidth="1"/>
    <col min="10" max="10" width="11.57421875" style="52" hidden="1" customWidth="1"/>
    <col min="11" max="11" width="10.7109375" style="52" hidden="1" customWidth="1"/>
    <col min="12" max="12" width="11.28125" style="52" hidden="1" customWidth="1"/>
    <col min="13" max="13" width="10.7109375" style="52" hidden="1" customWidth="1"/>
    <col min="14" max="14" width="11.28125" style="52" hidden="1" customWidth="1"/>
    <col min="15" max="15" width="10.57421875" style="52" customWidth="1"/>
    <col min="16" max="16" width="12.00390625" style="52" bestFit="1" customWidth="1"/>
    <col min="17" max="17" width="14.421875" style="52" bestFit="1" customWidth="1"/>
    <col min="18" max="18" width="13.00390625" style="52" bestFit="1" customWidth="1"/>
    <col min="19" max="16384" width="9.140625" style="52" customWidth="1"/>
  </cols>
  <sheetData>
    <row r="1" spans="2:18" s="3" customFormat="1" ht="20.25" customHeight="1">
      <c r="B1" s="94" t="s">
        <v>76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2:18" s="4" customFormat="1" ht="76.5">
      <c r="B2" s="5"/>
      <c r="C2" s="6" t="s">
        <v>73</v>
      </c>
      <c r="D2" s="7" t="s">
        <v>16</v>
      </c>
      <c r="E2" s="7" t="s">
        <v>17</v>
      </c>
      <c r="F2" s="7" t="s">
        <v>18</v>
      </c>
      <c r="G2" s="7" t="s">
        <v>19</v>
      </c>
      <c r="H2" s="7" t="s">
        <v>20</v>
      </c>
      <c r="I2" s="7" t="s">
        <v>21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26</v>
      </c>
      <c r="O2" s="7" t="s">
        <v>27</v>
      </c>
      <c r="P2" s="7" t="s">
        <v>28</v>
      </c>
      <c r="Q2" s="6" t="s">
        <v>29</v>
      </c>
      <c r="R2" s="6" t="s">
        <v>30</v>
      </c>
    </row>
    <row r="3" spans="2:17" s="8" customFormat="1" ht="15.75">
      <c r="B3" s="9" t="s">
        <v>31</v>
      </c>
      <c r="C3" s="10"/>
      <c r="D3" s="11"/>
      <c r="E3" s="11"/>
      <c r="F3" s="11"/>
      <c r="G3" s="11"/>
      <c r="H3" s="11"/>
      <c r="I3" s="11"/>
      <c r="J3" s="12"/>
      <c r="K3" s="12"/>
      <c r="L3" s="12"/>
      <c r="M3" s="12"/>
      <c r="N3" s="12"/>
      <c r="O3" s="12"/>
      <c r="P3" s="12"/>
      <c r="Q3" s="13"/>
    </row>
    <row r="4" spans="2:18" s="14" customFormat="1" ht="15.75">
      <c r="B4" s="15" t="s">
        <v>74</v>
      </c>
      <c r="C4" s="16"/>
      <c r="D4" s="16"/>
      <c r="E4" s="16"/>
      <c r="F4" s="16"/>
      <c r="G4" s="16">
        <v>5577</v>
      </c>
      <c r="H4" s="16">
        <v>5577</v>
      </c>
      <c r="I4" s="16">
        <v>5577</v>
      </c>
      <c r="J4" s="16">
        <v>5577</v>
      </c>
      <c r="K4" s="16">
        <v>5577</v>
      </c>
      <c r="L4" s="16">
        <v>5577</v>
      </c>
      <c r="M4" s="16">
        <v>5577</v>
      </c>
      <c r="N4" s="16">
        <v>5577</v>
      </c>
      <c r="O4" s="16">
        <v>5577</v>
      </c>
      <c r="P4" s="17">
        <v>50193</v>
      </c>
      <c r="Q4" s="17">
        <v>43028.44</v>
      </c>
      <c r="R4" s="16">
        <v>7164.56</v>
      </c>
    </row>
    <row r="5" spans="2:18" s="14" customFormat="1" ht="15.75" hidden="1">
      <c r="B5" s="15" t="s">
        <v>32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  <c r="N5" s="17"/>
      <c r="O5" s="17"/>
      <c r="P5" s="17">
        <v>0</v>
      </c>
      <c r="Q5" s="17"/>
      <c r="R5" s="16">
        <v>0</v>
      </c>
    </row>
    <row r="6" spans="2:18" s="14" customFormat="1" ht="15.75">
      <c r="B6" s="15" t="s">
        <v>66</v>
      </c>
      <c r="C6" s="16"/>
      <c r="D6" s="16"/>
      <c r="E6" s="16"/>
      <c r="F6" s="16"/>
      <c r="G6" s="16">
        <v>2453.88</v>
      </c>
      <c r="H6" s="16">
        <v>2453.88</v>
      </c>
      <c r="I6" s="16">
        <v>2453.88</v>
      </c>
      <c r="J6" s="16"/>
      <c r="K6" s="16"/>
      <c r="L6" s="16"/>
      <c r="M6" s="16"/>
      <c r="N6" s="16"/>
      <c r="O6" s="16"/>
      <c r="P6" s="17">
        <v>7361.64</v>
      </c>
      <c r="Q6" s="17">
        <v>7508.34</v>
      </c>
      <c r="R6" s="16">
        <v>-146.7</v>
      </c>
    </row>
    <row r="7" spans="2:18" s="14" customFormat="1" ht="15" customHeight="1">
      <c r="B7" s="15" t="s">
        <v>75</v>
      </c>
      <c r="C7" s="16"/>
      <c r="D7" s="16"/>
      <c r="E7" s="16"/>
      <c r="F7" s="16"/>
      <c r="G7" s="16">
        <v>14477.9</v>
      </c>
      <c r="H7" s="16">
        <v>13906.72</v>
      </c>
      <c r="I7" s="16">
        <v>14477.9</v>
      </c>
      <c r="J7" s="16">
        <v>14477.9</v>
      </c>
      <c r="K7" s="16">
        <v>14477.9</v>
      </c>
      <c r="L7" s="16">
        <v>14477.9</v>
      </c>
      <c r="M7" s="16">
        <v>14477.9</v>
      </c>
      <c r="N7" s="16">
        <v>14120.11</v>
      </c>
      <c r="O7" s="16">
        <v>14477.9</v>
      </c>
      <c r="P7" s="17">
        <v>129372.13</v>
      </c>
      <c r="Q7" s="17">
        <v>110895.39</v>
      </c>
      <c r="R7" s="16">
        <v>18476.74</v>
      </c>
    </row>
    <row r="8" spans="2:18" s="14" customFormat="1" ht="0.75" customHeight="1" hidden="1">
      <c r="B8" s="15" t="s">
        <v>33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>
        <v>0</v>
      </c>
      <c r="Q8" s="17"/>
      <c r="R8" s="16">
        <v>0</v>
      </c>
    </row>
    <row r="9" spans="2:18" s="14" customFormat="1" ht="15.75">
      <c r="B9" s="15" t="s">
        <v>67</v>
      </c>
      <c r="C9" s="16"/>
      <c r="D9" s="16"/>
      <c r="E9" s="16"/>
      <c r="F9" s="16"/>
      <c r="G9" s="16">
        <v>89.24</v>
      </c>
      <c r="H9" s="16">
        <v>-18.22</v>
      </c>
      <c r="I9" s="16"/>
      <c r="J9" s="16"/>
      <c r="K9" s="16">
        <v>23.77</v>
      </c>
      <c r="L9" s="16">
        <v>89.24</v>
      </c>
      <c r="M9" s="16">
        <v>89.24</v>
      </c>
      <c r="N9" s="16">
        <v>89.24</v>
      </c>
      <c r="O9" s="16">
        <v>89.24</v>
      </c>
      <c r="P9" s="17">
        <v>451.75</v>
      </c>
      <c r="Q9" s="17">
        <v>344.63</v>
      </c>
      <c r="R9" s="16">
        <v>107.12</v>
      </c>
    </row>
    <row r="10" spans="2:18" s="14" customFormat="1" ht="15.75">
      <c r="B10" s="15" t="s">
        <v>68</v>
      </c>
      <c r="C10" s="16"/>
      <c r="D10" s="16"/>
      <c r="E10" s="16"/>
      <c r="F10" s="16"/>
      <c r="G10" s="16">
        <v>245.38</v>
      </c>
      <c r="H10" s="16">
        <v>-50.1</v>
      </c>
      <c r="I10" s="16"/>
      <c r="J10" s="16"/>
      <c r="K10" s="16">
        <v>71.3</v>
      </c>
      <c r="L10" s="16">
        <v>267.68</v>
      </c>
      <c r="M10" s="16">
        <v>267.68</v>
      </c>
      <c r="N10" s="16">
        <v>267.68</v>
      </c>
      <c r="O10" s="16">
        <v>267.68</v>
      </c>
      <c r="P10" s="17">
        <v>1337.3</v>
      </c>
      <c r="Q10" s="17">
        <v>1016.01</v>
      </c>
      <c r="R10" s="16">
        <v>321.29</v>
      </c>
    </row>
    <row r="11" spans="2:18" s="14" customFormat="1" ht="15.75">
      <c r="B11" s="15" t="s">
        <v>69</v>
      </c>
      <c r="C11" s="16"/>
      <c r="D11" s="16"/>
      <c r="E11" s="16"/>
      <c r="F11" s="16"/>
      <c r="G11" s="16">
        <v>312.32</v>
      </c>
      <c r="H11" s="16">
        <v>-63.76</v>
      </c>
      <c r="I11" s="16"/>
      <c r="J11" s="16"/>
      <c r="K11" s="16">
        <v>99.96</v>
      </c>
      <c r="L11" s="16">
        <v>323.48</v>
      </c>
      <c r="M11" s="16">
        <v>323.48</v>
      </c>
      <c r="N11" s="16">
        <v>5.69</v>
      </c>
      <c r="O11" s="16">
        <v>0</v>
      </c>
      <c r="P11" s="17">
        <v>1001.17</v>
      </c>
      <c r="Q11" s="17">
        <v>935.69</v>
      </c>
      <c r="R11" s="16">
        <v>65.48</v>
      </c>
    </row>
    <row r="12" spans="2:18" s="14" customFormat="1" ht="15.75">
      <c r="B12" s="15" t="s">
        <v>70</v>
      </c>
      <c r="C12" s="16"/>
      <c r="D12" s="16"/>
      <c r="E12" s="16"/>
      <c r="F12" s="16"/>
      <c r="G12" s="16">
        <v>111.54</v>
      </c>
      <c r="H12" s="16">
        <v>-22.77</v>
      </c>
      <c r="I12" s="16"/>
      <c r="J12" s="16"/>
      <c r="K12" s="16">
        <v>32.68</v>
      </c>
      <c r="L12" s="16">
        <v>122.7</v>
      </c>
      <c r="M12" s="16">
        <v>122.7</v>
      </c>
      <c r="N12" s="16">
        <v>122.7</v>
      </c>
      <c r="O12" s="16">
        <v>122.7</v>
      </c>
      <c r="P12" s="17">
        <v>612.25</v>
      </c>
      <c r="Q12" s="17">
        <v>464.96</v>
      </c>
      <c r="R12" s="16">
        <v>147.29</v>
      </c>
    </row>
    <row r="13" spans="2:18" s="14" customFormat="1" ht="15.75">
      <c r="B13" s="15" t="s">
        <v>71</v>
      </c>
      <c r="C13" s="16"/>
      <c r="D13" s="16"/>
      <c r="E13" s="16"/>
      <c r="F13" s="16"/>
      <c r="G13" s="16">
        <v>1115.4</v>
      </c>
      <c r="H13" s="16">
        <v>1115.4</v>
      </c>
      <c r="I13" s="16">
        <v>1115.4</v>
      </c>
      <c r="J13" s="16">
        <v>1115.4</v>
      </c>
      <c r="K13" s="16">
        <v>1115.4</v>
      </c>
      <c r="L13" s="16">
        <v>1115.4</v>
      </c>
      <c r="M13" s="16">
        <v>1115.4</v>
      </c>
      <c r="N13" s="16">
        <v>1115.4</v>
      </c>
      <c r="O13" s="16">
        <v>1115.4</v>
      </c>
      <c r="P13" s="17">
        <v>10038.6</v>
      </c>
      <c r="Q13" s="17">
        <v>8605.69</v>
      </c>
      <c r="R13" s="16">
        <v>1432.91</v>
      </c>
    </row>
    <row r="14" spans="2:18" s="14" customFormat="1" ht="15.75">
      <c r="B14" s="15" t="s">
        <v>34</v>
      </c>
      <c r="C14" s="16"/>
      <c r="D14" s="16"/>
      <c r="E14" s="16"/>
      <c r="F14" s="16"/>
      <c r="G14" s="16">
        <v>300</v>
      </c>
      <c r="H14" s="16">
        <v>300</v>
      </c>
      <c r="I14" s="16">
        <v>300</v>
      </c>
      <c r="J14" s="16">
        <v>300</v>
      </c>
      <c r="K14" s="16">
        <v>300</v>
      </c>
      <c r="L14" s="16">
        <v>300</v>
      </c>
      <c r="M14" s="16">
        <v>300</v>
      </c>
      <c r="N14" s="16">
        <v>300</v>
      </c>
      <c r="O14" s="16">
        <v>300</v>
      </c>
      <c r="P14" s="17">
        <v>2700</v>
      </c>
      <c r="Q14" s="16">
        <v>2100</v>
      </c>
      <c r="R14" s="16">
        <v>600</v>
      </c>
    </row>
    <row r="15" spans="1:18" s="18" customFormat="1" ht="15.75">
      <c r="A15" s="16"/>
      <c r="B15" s="92">
        <v>0.15</v>
      </c>
      <c r="C15" s="16"/>
      <c r="D15" s="16"/>
      <c r="E15" s="16"/>
      <c r="F15" s="16"/>
      <c r="G15" s="16">
        <f aca="true" t="shared" si="0" ref="G15:R15">-G14*15%</f>
        <v>-45</v>
      </c>
      <c r="H15" s="16">
        <f t="shared" si="0"/>
        <v>-45</v>
      </c>
      <c r="I15" s="16">
        <f t="shared" si="0"/>
        <v>-45</v>
      </c>
      <c r="J15" s="16">
        <f t="shared" si="0"/>
        <v>-45</v>
      </c>
      <c r="K15" s="16">
        <f t="shared" si="0"/>
        <v>-45</v>
      </c>
      <c r="L15" s="16">
        <f t="shared" si="0"/>
        <v>-45</v>
      </c>
      <c r="M15" s="16">
        <f t="shared" si="0"/>
        <v>-45</v>
      </c>
      <c r="N15" s="16">
        <f t="shared" si="0"/>
        <v>-45</v>
      </c>
      <c r="O15" s="16">
        <v>-45</v>
      </c>
      <c r="P15" s="16">
        <v>-405</v>
      </c>
      <c r="Q15" s="16">
        <v>-315</v>
      </c>
      <c r="R15" s="16">
        <v>-90</v>
      </c>
    </row>
    <row r="16" spans="2:18" s="18" customFormat="1" ht="15.75">
      <c r="B16" s="19" t="s">
        <v>65</v>
      </c>
      <c r="C16" s="20">
        <f aca="true" t="shared" si="1" ref="C16:O16">SUM(C4:C15)</f>
        <v>0</v>
      </c>
      <c r="D16" s="20">
        <f>SUM(D4:D15)</f>
        <v>0</v>
      </c>
      <c r="E16" s="20">
        <f t="shared" si="1"/>
        <v>0</v>
      </c>
      <c r="F16" s="20">
        <f t="shared" si="1"/>
        <v>0</v>
      </c>
      <c r="G16" s="20">
        <f t="shared" si="1"/>
        <v>24637.660000000003</v>
      </c>
      <c r="H16" s="20">
        <f t="shared" si="1"/>
        <v>23153.15</v>
      </c>
      <c r="I16" s="20">
        <f t="shared" si="1"/>
        <v>23879.18</v>
      </c>
      <c r="J16" s="20">
        <f t="shared" si="1"/>
        <v>21425.300000000003</v>
      </c>
      <c r="K16" s="20">
        <f t="shared" si="1"/>
        <v>21653.010000000002</v>
      </c>
      <c r="L16" s="20">
        <f t="shared" si="1"/>
        <v>22228.400000000005</v>
      </c>
      <c r="M16" s="20">
        <f t="shared" si="1"/>
        <v>22228.400000000005</v>
      </c>
      <c r="N16" s="20">
        <f t="shared" si="1"/>
        <v>21552.820000000003</v>
      </c>
      <c r="O16" s="20">
        <v>21904.92</v>
      </c>
      <c r="P16" s="20">
        <v>202662.84</v>
      </c>
      <c r="Q16" s="20">
        <v>174584.15</v>
      </c>
      <c r="R16" s="20">
        <v>28078.69</v>
      </c>
    </row>
    <row r="17" spans="2:18" s="14" customFormat="1" ht="0.75" customHeight="1">
      <c r="B17" s="95" t="s">
        <v>38</v>
      </c>
      <c r="C17" s="96"/>
      <c r="D17" s="24"/>
      <c r="E17" s="24"/>
      <c r="F17" s="24"/>
      <c r="G17" s="24"/>
      <c r="H17" s="24"/>
      <c r="I17" s="24"/>
      <c r="J17" s="25"/>
      <c r="K17" s="25"/>
      <c r="L17" s="25"/>
      <c r="M17" s="25"/>
      <c r="N17" s="25"/>
      <c r="O17" s="25"/>
      <c r="P17" s="17"/>
      <c r="Q17" s="25"/>
      <c r="R17" s="16"/>
    </row>
    <row r="18" spans="2:18" s="14" customFormat="1" ht="15.75" hidden="1">
      <c r="B18" s="15" t="s">
        <v>7</v>
      </c>
      <c r="C18" s="16"/>
      <c r="D18" s="16"/>
      <c r="E18" s="16"/>
      <c r="F18" s="16"/>
      <c r="G18" s="16"/>
      <c r="H18" s="16"/>
      <c r="I18" s="16"/>
      <c r="J18" s="17"/>
      <c r="K18" s="17"/>
      <c r="L18" s="17"/>
      <c r="M18" s="17"/>
      <c r="N18" s="17"/>
      <c r="O18" s="17"/>
      <c r="P18" s="17">
        <v>0</v>
      </c>
      <c r="Q18" s="17"/>
      <c r="R18" s="16">
        <v>0</v>
      </c>
    </row>
    <row r="19" spans="2:18" s="14" customFormat="1" ht="15.75" hidden="1">
      <c r="B19" s="15" t="s">
        <v>8</v>
      </c>
      <c r="C19" s="16"/>
      <c r="D19" s="16"/>
      <c r="E19" s="16"/>
      <c r="F19" s="16"/>
      <c r="G19" s="16"/>
      <c r="H19" s="16"/>
      <c r="I19" s="16"/>
      <c r="J19" s="17"/>
      <c r="K19" s="17"/>
      <c r="L19" s="17"/>
      <c r="M19" s="17"/>
      <c r="N19" s="17"/>
      <c r="O19" s="17"/>
      <c r="P19" s="17">
        <v>0</v>
      </c>
      <c r="Q19" s="17"/>
      <c r="R19" s="16">
        <v>0</v>
      </c>
    </row>
    <row r="20" spans="2:18" s="14" customFormat="1" ht="15.75" hidden="1">
      <c r="B20" s="15" t="s">
        <v>5</v>
      </c>
      <c r="C20" s="16"/>
      <c r="D20" s="16"/>
      <c r="E20" s="16"/>
      <c r="F20" s="16"/>
      <c r="G20" s="16"/>
      <c r="H20" s="16"/>
      <c r="I20" s="16"/>
      <c r="J20" s="17"/>
      <c r="K20" s="17"/>
      <c r="L20" s="17"/>
      <c r="M20" s="17"/>
      <c r="N20" s="17"/>
      <c r="O20" s="17"/>
      <c r="P20" s="17">
        <v>0</v>
      </c>
      <c r="Q20" s="17"/>
      <c r="R20" s="16">
        <v>0</v>
      </c>
    </row>
    <row r="21" spans="2:18" s="14" customFormat="1" ht="15.75" hidden="1">
      <c r="B21" s="15" t="s">
        <v>39</v>
      </c>
      <c r="C21" s="16"/>
      <c r="D21" s="16"/>
      <c r="E21" s="16"/>
      <c r="F21" s="16"/>
      <c r="G21" s="16"/>
      <c r="H21" s="16"/>
      <c r="I21" s="16"/>
      <c r="J21" s="16"/>
      <c r="K21" s="17"/>
      <c r="L21" s="17"/>
      <c r="M21" s="17"/>
      <c r="N21" s="17"/>
      <c r="O21" s="17"/>
      <c r="P21" s="17">
        <v>0</v>
      </c>
      <c r="Q21" s="17"/>
      <c r="R21" s="16">
        <v>0</v>
      </c>
    </row>
    <row r="22" spans="2:18" s="14" customFormat="1" ht="15.75" hidden="1">
      <c r="B22" s="15" t="s">
        <v>6</v>
      </c>
      <c r="C22" s="16"/>
      <c r="D22" s="16"/>
      <c r="E22" s="16"/>
      <c r="F22" s="16"/>
      <c r="G22" s="16"/>
      <c r="H22" s="16"/>
      <c r="I22" s="16"/>
      <c r="J22" s="17"/>
      <c r="K22" s="17"/>
      <c r="L22" s="17"/>
      <c r="M22" s="17"/>
      <c r="N22" s="17"/>
      <c r="O22" s="17"/>
      <c r="P22" s="17">
        <v>0</v>
      </c>
      <c r="Q22" s="17"/>
      <c r="R22" s="16">
        <v>0</v>
      </c>
    </row>
    <row r="23" spans="2:18" s="18" customFormat="1" ht="15.75" hidden="1">
      <c r="B23" s="19" t="s">
        <v>40</v>
      </c>
      <c r="C23" s="20">
        <f>C18+C19+C20+C21+C22</f>
        <v>0</v>
      </c>
      <c r="D23" s="20">
        <f aca="true" t="shared" si="2" ref="D23:R23">D18+D19+D20+D21+D22</f>
        <v>0</v>
      </c>
      <c r="E23" s="20">
        <f t="shared" si="2"/>
        <v>0</v>
      </c>
      <c r="F23" s="20">
        <f t="shared" si="2"/>
        <v>0</v>
      </c>
      <c r="G23" s="20">
        <f t="shared" si="2"/>
        <v>0</v>
      </c>
      <c r="H23" s="20">
        <f t="shared" si="2"/>
        <v>0</v>
      </c>
      <c r="I23" s="20">
        <f t="shared" si="2"/>
        <v>0</v>
      </c>
      <c r="J23" s="20">
        <f t="shared" si="2"/>
        <v>0</v>
      </c>
      <c r="K23" s="20">
        <f t="shared" si="2"/>
        <v>0</v>
      </c>
      <c r="L23" s="20">
        <f t="shared" si="2"/>
        <v>0</v>
      </c>
      <c r="M23" s="20">
        <f t="shared" si="2"/>
        <v>0</v>
      </c>
      <c r="N23" s="20">
        <f t="shared" si="2"/>
        <v>0</v>
      </c>
      <c r="O23" s="20">
        <v>0</v>
      </c>
      <c r="P23" s="20">
        <v>0</v>
      </c>
      <c r="Q23" s="20">
        <v>0</v>
      </c>
      <c r="R23" s="20">
        <v>0</v>
      </c>
    </row>
    <row r="24" spans="2:18" s="18" customFormat="1" ht="15.75">
      <c r="B24" s="19" t="s">
        <v>41</v>
      </c>
      <c r="C24" s="20">
        <f aca="true" t="shared" si="3" ref="C24:O24">C23+C16</f>
        <v>0</v>
      </c>
      <c r="D24" s="20">
        <f t="shared" si="3"/>
        <v>0</v>
      </c>
      <c r="E24" s="20">
        <f t="shared" si="3"/>
        <v>0</v>
      </c>
      <c r="F24" s="20">
        <f t="shared" si="3"/>
        <v>0</v>
      </c>
      <c r="G24" s="20">
        <f t="shared" si="3"/>
        <v>24637.660000000003</v>
      </c>
      <c r="H24" s="20">
        <f t="shared" si="3"/>
        <v>23153.15</v>
      </c>
      <c r="I24" s="20">
        <f t="shared" si="3"/>
        <v>23879.18</v>
      </c>
      <c r="J24" s="20">
        <f t="shared" si="3"/>
        <v>21425.300000000003</v>
      </c>
      <c r="K24" s="20">
        <f t="shared" si="3"/>
        <v>21653.010000000002</v>
      </c>
      <c r="L24" s="20">
        <f t="shared" si="3"/>
        <v>22228.400000000005</v>
      </c>
      <c r="M24" s="20">
        <f t="shared" si="3"/>
        <v>22228.400000000005</v>
      </c>
      <c r="N24" s="20">
        <f t="shared" si="3"/>
        <v>21552.820000000003</v>
      </c>
      <c r="O24" s="20">
        <v>21904.92</v>
      </c>
      <c r="P24" s="22">
        <v>202662.84</v>
      </c>
      <c r="Q24" s="20">
        <v>174584.15</v>
      </c>
      <c r="R24" s="20">
        <v>28078.69</v>
      </c>
    </row>
    <row r="25" spans="2:18" s="18" customFormat="1" ht="1.5" customHeight="1">
      <c r="B25" s="21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 t="e">
        <f>#REF!+#REF!</f>
        <v>#REF!</v>
      </c>
      <c r="R25" s="20"/>
    </row>
    <row r="26" spans="2:18" s="18" customFormat="1" ht="15.75" hidden="1">
      <c r="B26" s="21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 t="e">
        <f>#REF!</f>
        <v>#REF!</v>
      </c>
      <c r="R26" s="20"/>
    </row>
    <row r="27" spans="2:18" s="18" customFormat="1" ht="15.75" hidden="1">
      <c r="B27" s="23" t="s">
        <v>37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 t="e">
        <f>#REF!+#REF!</f>
        <v>#REF!</v>
      </c>
      <c r="R27" s="26"/>
    </row>
    <row r="28" spans="2:18" s="18" customFormat="1" ht="15.75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8" s="31" customFormat="1" ht="17.25" customHeight="1">
      <c r="A29" s="29"/>
      <c r="B29" s="97" t="s">
        <v>77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9"/>
    </row>
    <row r="30" spans="1:18" s="31" customFormat="1" ht="17.25" customHeight="1">
      <c r="A30" s="32"/>
      <c r="B30" s="100" t="s">
        <v>31</v>
      </c>
      <c r="C30" s="100"/>
      <c r="D30" s="33"/>
      <c r="E30" s="33"/>
      <c r="F30" s="33"/>
      <c r="G30" s="33"/>
      <c r="H30" s="33"/>
      <c r="I30" s="33"/>
      <c r="J30" s="34"/>
      <c r="K30" s="34"/>
      <c r="L30" s="34"/>
      <c r="M30" s="34"/>
      <c r="N30" s="34"/>
      <c r="O30" s="34"/>
      <c r="P30" s="34"/>
      <c r="Q30" s="30"/>
      <c r="R30" s="35"/>
    </row>
    <row r="31" spans="1:18" s="38" customFormat="1" ht="57" customHeight="1">
      <c r="A31" s="36" t="s">
        <v>42</v>
      </c>
      <c r="B31" s="37" t="s">
        <v>43</v>
      </c>
      <c r="C31" s="6" t="s">
        <v>73</v>
      </c>
      <c r="D31" s="7" t="s">
        <v>16</v>
      </c>
      <c r="E31" s="7" t="s">
        <v>17</v>
      </c>
      <c r="F31" s="7" t="s">
        <v>18</v>
      </c>
      <c r="G31" s="7" t="s">
        <v>19</v>
      </c>
      <c r="H31" s="7" t="s">
        <v>20</v>
      </c>
      <c r="I31" s="7" t="s">
        <v>21</v>
      </c>
      <c r="J31" s="7" t="s">
        <v>22</v>
      </c>
      <c r="K31" s="7" t="s">
        <v>23</v>
      </c>
      <c r="L31" s="7" t="s">
        <v>24</v>
      </c>
      <c r="M31" s="7" t="s">
        <v>25</v>
      </c>
      <c r="N31" s="7" t="s">
        <v>26</v>
      </c>
      <c r="O31" s="7" t="s">
        <v>27</v>
      </c>
      <c r="P31" s="7" t="s">
        <v>28</v>
      </c>
      <c r="Q31" s="6" t="s">
        <v>29</v>
      </c>
      <c r="R31" s="6" t="s">
        <v>30</v>
      </c>
    </row>
    <row r="32" spans="1:18" s="42" customFormat="1" ht="14.25">
      <c r="A32" s="39">
        <v>1</v>
      </c>
      <c r="B32" s="67" t="s">
        <v>56</v>
      </c>
      <c r="C32" s="41">
        <f>C33+C36+C37+C38+C39+C40+C41+C42+C47+C43</f>
        <v>0</v>
      </c>
      <c r="D32" s="41" t="e">
        <f>D33+D36+D37+D38+D39+D40+D41+D42+D47+D43+D44+D45+D46</f>
        <v>#REF!</v>
      </c>
      <c r="E32" s="41" t="e">
        <f aca="true" t="shared" si="4" ref="E32:R32">E33+E36+E37+E38+E39+E40+E41+E42+E47+E43+E44+E45+E46</f>
        <v>#REF!</v>
      </c>
      <c r="F32" s="41" t="e">
        <f t="shared" si="4"/>
        <v>#REF!</v>
      </c>
      <c r="G32" s="41" t="e">
        <f t="shared" si="4"/>
        <v>#REF!</v>
      </c>
      <c r="H32" s="41" t="e">
        <f t="shared" si="4"/>
        <v>#REF!</v>
      </c>
      <c r="I32" s="41" t="e">
        <f t="shared" si="4"/>
        <v>#REF!</v>
      </c>
      <c r="J32" s="41" t="e">
        <f t="shared" si="4"/>
        <v>#REF!</v>
      </c>
      <c r="K32" s="41" t="e">
        <f t="shared" si="4"/>
        <v>#REF!</v>
      </c>
      <c r="L32" s="41" t="e">
        <f t="shared" si="4"/>
        <v>#REF!</v>
      </c>
      <c r="M32" s="41" t="e">
        <f t="shared" si="4"/>
        <v>#REF!</v>
      </c>
      <c r="N32" s="41" t="e">
        <f t="shared" si="4"/>
        <v>#REF!</v>
      </c>
      <c r="O32" s="41">
        <v>7721.14</v>
      </c>
      <c r="P32" s="41">
        <v>81393.48</v>
      </c>
      <c r="Q32" s="41">
        <v>72208.35</v>
      </c>
      <c r="R32" s="41">
        <v>9185.13</v>
      </c>
    </row>
    <row r="33" spans="1:18" ht="31.5" customHeight="1">
      <c r="A33" s="49"/>
      <c r="B33" s="66" t="s">
        <v>54</v>
      </c>
      <c r="C33" s="75"/>
      <c r="D33" s="75" t="e">
        <f>D34+D35</f>
        <v>#REF!</v>
      </c>
      <c r="E33" s="75" t="e">
        <f aca="true" t="shared" si="5" ref="E33:R33">E34+E35</f>
        <v>#REF!</v>
      </c>
      <c r="F33" s="75" t="e">
        <f t="shared" si="5"/>
        <v>#REF!</v>
      </c>
      <c r="G33" s="75" t="e">
        <f t="shared" si="5"/>
        <v>#REF!</v>
      </c>
      <c r="H33" s="75" t="e">
        <f t="shared" si="5"/>
        <v>#REF!</v>
      </c>
      <c r="I33" s="75" t="e">
        <f t="shared" si="5"/>
        <v>#REF!</v>
      </c>
      <c r="J33" s="75" t="e">
        <f t="shared" si="5"/>
        <v>#REF!</v>
      </c>
      <c r="K33" s="75" t="e">
        <f t="shared" si="5"/>
        <v>#REF!</v>
      </c>
      <c r="L33" s="75" t="e">
        <f t="shared" si="5"/>
        <v>#REF!</v>
      </c>
      <c r="M33" s="75" t="e">
        <f t="shared" si="5"/>
        <v>#REF!</v>
      </c>
      <c r="N33" s="75" t="e">
        <f t="shared" si="5"/>
        <v>#REF!</v>
      </c>
      <c r="O33" s="75">
        <v>6251.38</v>
      </c>
      <c r="P33" s="75">
        <v>58584.47</v>
      </c>
      <c r="Q33" s="75">
        <v>52333.09</v>
      </c>
      <c r="R33" s="75">
        <v>6251.38</v>
      </c>
    </row>
    <row r="34" spans="1:18" s="48" customFormat="1" ht="15">
      <c r="A34" s="43"/>
      <c r="B34" s="65" t="s">
        <v>48</v>
      </c>
      <c r="C34" s="76"/>
      <c r="D34" s="76" t="e">
        <f>#REF!</f>
        <v>#REF!</v>
      </c>
      <c r="E34" s="76" t="e">
        <f>#REF!</f>
        <v>#REF!</v>
      </c>
      <c r="F34" s="76" t="e">
        <f>#REF!</f>
        <v>#REF!</v>
      </c>
      <c r="G34" s="76" t="e">
        <f>#REF!</f>
        <v>#REF!</v>
      </c>
      <c r="H34" s="76" t="e">
        <f>#REF!</f>
        <v>#REF!</v>
      </c>
      <c r="I34" s="44" t="e">
        <f>#REF!</f>
        <v>#REF!</v>
      </c>
      <c r="J34" s="44" t="e">
        <f>#REF!</f>
        <v>#REF!</v>
      </c>
      <c r="K34" s="45" t="e">
        <f>#REF!</f>
        <v>#REF!</v>
      </c>
      <c r="L34" s="45" t="e">
        <f>#REF!</f>
        <v>#REF!</v>
      </c>
      <c r="M34" s="45" t="e">
        <f>#REF!</f>
        <v>#REF!</v>
      </c>
      <c r="N34" s="45" t="e">
        <f>#REF!</f>
        <v>#REF!</v>
      </c>
      <c r="O34" s="45">
        <v>4494.84</v>
      </c>
      <c r="P34" s="46">
        <v>41164.63</v>
      </c>
      <c r="Q34" s="47">
        <v>36669.79</v>
      </c>
      <c r="R34" s="69">
        <v>4494.84</v>
      </c>
    </row>
    <row r="35" spans="1:18" s="48" customFormat="1" ht="15">
      <c r="A35" s="43"/>
      <c r="B35" s="65" t="s">
        <v>49</v>
      </c>
      <c r="C35" s="76"/>
      <c r="D35" s="76" t="e">
        <f>#REF!</f>
        <v>#REF!</v>
      </c>
      <c r="E35" s="76" t="e">
        <f>#REF!</f>
        <v>#REF!</v>
      </c>
      <c r="F35" s="76" t="e">
        <f>#REF!</f>
        <v>#REF!</v>
      </c>
      <c r="G35" s="76" t="e">
        <f>#REF!</f>
        <v>#REF!</v>
      </c>
      <c r="H35" s="76" t="e">
        <f>#REF!</f>
        <v>#REF!</v>
      </c>
      <c r="I35" s="44" t="e">
        <f>#REF!</f>
        <v>#REF!</v>
      </c>
      <c r="J35" s="44" t="e">
        <f>#REF!</f>
        <v>#REF!</v>
      </c>
      <c r="K35" s="45" t="e">
        <f>#REF!</f>
        <v>#REF!</v>
      </c>
      <c r="L35" s="45" t="e">
        <f>#REF!</f>
        <v>#REF!</v>
      </c>
      <c r="M35" s="45" t="e">
        <f>#REF!</f>
        <v>#REF!</v>
      </c>
      <c r="N35" s="45" t="e">
        <f>#REF!</f>
        <v>#REF!</v>
      </c>
      <c r="O35" s="45">
        <v>1756.54</v>
      </c>
      <c r="P35" s="46">
        <v>17419.84</v>
      </c>
      <c r="Q35" s="47">
        <v>15663.3</v>
      </c>
      <c r="R35" s="69">
        <v>1756.54</v>
      </c>
    </row>
    <row r="36" spans="1:18" ht="15">
      <c r="A36" s="49"/>
      <c r="B36" s="70" t="s">
        <v>50</v>
      </c>
      <c r="C36" s="75">
        <v>0</v>
      </c>
      <c r="D36" s="75" t="e">
        <f>#REF!-#REF!</f>
        <v>#REF!</v>
      </c>
      <c r="E36" s="75" t="e">
        <f>#REF!-#REF!</f>
        <v>#REF!</v>
      </c>
      <c r="F36" s="75" t="e">
        <f>#REF!-#REF!</f>
        <v>#REF!</v>
      </c>
      <c r="G36" s="75" t="e">
        <f>#REF!-#REF!</f>
        <v>#REF!</v>
      </c>
      <c r="H36" s="76" t="e">
        <f>#REF!</f>
        <v>#REF!</v>
      </c>
      <c r="I36" s="50" t="e">
        <f>#REF!-#REF!</f>
        <v>#REF!</v>
      </c>
      <c r="J36" s="51" t="e">
        <f>#REF!-#REF!</f>
        <v>#REF!</v>
      </c>
      <c r="K36" s="51" t="e">
        <f>#REF!-#REF!</f>
        <v>#REF!</v>
      </c>
      <c r="L36" s="51" t="e">
        <f>#REF!-#REF!</f>
        <v>#REF!</v>
      </c>
      <c r="M36" s="51" t="e">
        <f>#REF!-#REF!</f>
        <v>#REF!</v>
      </c>
      <c r="N36" s="51" t="e">
        <f>#REF!-#REF!</f>
        <v>#REF!</v>
      </c>
      <c r="O36" s="51">
        <v>200</v>
      </c>
      <c r="P36" s="50">
        <v>2679.2</v>
      </c>
      <c r="Q36" s="51">
        <v>2679.2</v>
      </c>
      <c r="R36" s="69">
        <v>0</v>
      </c>
    </row>
    <row r="37" spans="1:18" ht="14.25" customHeight="1">
      <c r="A37" s="49"/>
      <c r="B37" s="70" t="s">
        <v>51</v>
      </c>
      <c r="C37" s="75">
        <v>0</v>
      </c>
      <c r="D37" s="75" t="e">
        <f>#REF!</f>
        <v>#REF!</v>
      </c>
      <c r="E37" s="75" t="e">
        <f>#REF!</f>
        <v>#REF!</v>
      </c>
      <c r="F37" s="75" t="e">
        <f>#REF!</f>
        <v>#REF!</v>
      </c>
      <c r="G37" s="75" t="e">
        <f>#REF!</f>
        <v>#REF!</v>
      </c>
      <c r="H37" s="76" t="e">
        <f>#REF!</f>
        <v>#REF!</v>
      </c>
      <c r="I37" s="50" t="e">
        <f>#REF!</f>
        <v>#REF!</v>
      </c>
      <c r="J37" s="51" t="e">
        <f>#REF!</f>
        <v>#REF!</v>
      </c>
      <c r="K37" s="51" t="e">
        <f>#REF!</f>
        <v>#REF!</v>
      </c>
      <c r="L37" s="51" t="e">
        <f>#REF!</f>
        <v>#REF!</v>
      </c>
      <c r="M37" s="51" t="e">
        <f>#REF!</f>
        <v>#REF!</v>
      </c>
      <c r="N37" s="51" t="e">
        <f>#REF!</f>
        <v>#REF!</v>
      </c>
      <c r="O37" s="51">
        <v>132</v>
      </c>
      <c r="P37" s="50">
        <v>744</v>
      </c>
      <c r="Q37" s="51">
        <v>744</v>
      </c>
      <c r="R37" s="69">
        <v>0</v>
      </c>
    </row>
    <row r="38" spans="1:18" ht="15" hidden="1">
      <c r="A38" s="49"/>
      <c r="B38" s="71" t="s">
        <v>0</v>
      </c>
      <c r="C38" s="75">
        <v>0</v>
      </c>
      <c r="D38" s="75" t="e">
        <f>#REF!</f>
        <v>#REF!</v>
      </c>
      <c r="E38" s="75" t="e">
        <f>#REF!</f>
        <v>#REF!</v>
      </c>
      <c r="F38" s="75" t="e">
        <f>#REF!</f>
        <v>#REF!</v>
      </c>
      <c r="G38" s="75" t="e">
        <f>#REF!</f>
        <v>#REF!</v>
      </c>
      <c r="H38" s="76" t="e">
        <f>#REF!</f>
        <v>#REF!</v>
      </c>
      <c r="I38" s="50" t="e">
        <f>#REF!</f>
        <v>#REF!</v>
      </c>
      <c r="J38" s="51" t="e">
        <f>#REF!</f>
        <v>#REF!</v>
      </c>
      <c r="K38" s="51" t="e">
        <f>#REF!</f>
        <v>#REF!</v>
      </c>
      <c r="L38" s="51" t="e">
        <f>#REF!</f>
        <v>#REF!</v>
      </c>
      <c r="M38" s="51" t="e">
        <f>#REF!</f>
        <v>#REF!</v>
      </c>
      <c r="N38" s="51" t="e">
        <f>#REF!</f>
        <v>#REF!</v>
      </c>
      <c r="O38" s="51">
        <v>0</v>
      </c>
      <c r="P38" s="50">
        <v>0</v>
      </c>
      <c r="Q38" s="51"/>
      <c r="R38" s="69">
        <v>0</v>
      </c>
    </row>
    <row r="39" spans="1:18" ht="15">
      <c r="A39" s="49"/>
      <c r="B39" s="71" t="s">
        <v>79</v>
      </c>
      <c r="C39" s="75"/>
      <c r="D39" s="75" t="e">
        <f>#REF!</f>
        <v>#REF!</v>
      </c>
      <c r="E39" s="75" t="e">
        <f>#REF!</f>
        <v>#REF!</v>
      </c>
      <c r="F39" s="75" t="e">
        <f>#REF!</f>
        <v>#REF!</v>
      </c>
      <c r="G39" s="75" t="e">
        <f>#REF!</f>
        <v>#REF!</v>
      </c>
      <c r="H39" s="76" t="e">
        <f>#REF!</f>
        <v>#REF!</v>
      </c>
      <c r="I39" s="50" t="e">
        <f>#REF!</f>
        <v>#REF!</v>
      </c>
      <c r="J39" s="51" t="e">
        <f>#REF!</f>
        <v>#REF!</v>
      </c>
      <c r="K39" s="51" t="e">
        <f>#REF!</f>
        <v>#REF!</v>
      </c>
      <c r="L39" s="51" t="e">
        <f>#REF!</f>
        <v>#REF!</v>
      </c>
      <c r="M39" s="51" t="e">
        <f>#REF!</f>
        <v>#REF!</v>
      </c>
      <c r="N39" s="51" t="e">
        <f>#REF!</f>
        <v>#REF!</v>
      </c>
      <c r="O39" s="51">
        <v>267.29</v>
      </c>
      <c r="P39" s="50">
        <v>7691.52</v>
      </c>
      <c r="Q39" s="51">
        <v>7508.34</v>
      </c>
      <c r="R39" s="69">
        <v>183.17999999999938</v>
      </c>
    </row>
    <row r="40" spans="1:18" ht="15">
      <c r="A40" s="49"/>
      <c r="B40" s="70" t="s">
        <v>52</v>
      </c>
      <c r="C40" s="75"/>
      <c r="D40" s="75" t="e">
        <f>#REF!</f>
        <v>#REF!</v>
      </c>
      <c r="E40" s="75" t="e">
        <f>#REF!</f>
        <v>#REF!</v>
      </c>
      <c r="F40" s="75" t="e">
        <f>#REF!</f>
        <v>#REF!</v>
      </c>
      <c r="G40" s="75" t="e">
        <f>#REF!</f>
        <v>#REF!</v>
      </c>
      <c r="H40" s="76" t="e">
        <f>#REF!</f>
        <v>#REF!</v>
      </c>
      <c r="I40" s="50" t="e">
        <f>#REF!</f>
        <v>#REF!</v>
      </c>
      <c r="J40" s="51" t="e">
        <f>#REF!</f>
        <v>#REF!</v>
      </c>
      <c r="K40" s="51" t="e">
        <f>#REF!</f>
        <v>#REF!</v>
      </c>
      <c r="L40" s="51" t="e">
        <f>#REF!</f>
        <v>#REF!</v>
      </c>
      <c r="M40" s="51" t="e">
        <f>#REF!</f>
        <v>#REF!</v>
      </c>
      <c r="N40" s="51" t="e">
        <f>#REF!</f>
        <v>#REF!</v>
      </c>
      <c r="O40" s="51">
        <v>548.68</v>
      </c>
      <c r="P40" s="50">
        <v>3292.08</v>
      </c>
      <c r="Q40" s="51">
        <v>2743.4</v>
      </c>
      <c r="R40" s="69">
        <v>548.68</v>
      </c>
    </row>
    <row r="41" spans="1:18" ht="15">
      <c r="A41" s="49"/>
      <c r="B41" s="70" t="s">
        <v>53</v>
      </c>
      <c r="C41" s="75"/>
      <c r="D41" s="75" t="e">
        <f>#REF!</f>
        <v>#REF!</v>
      </c>
      <c r="E41" s="75" t="e">
        <f>#REF!</f>
        <v>#REF!</v>
      </c>
      <c r="F41" s="75" t="e">
        <f>#REF!</f>
        <v>#REF!</v>
      </c>
      <c r="G41" s="75" t="e">
        <f>#REF!</f>
        <v>#REF!</v>
      </c>
      <c r="H41" s="76" t="e">
        <f>#REF!</f>
        <v>#REF!</v>
      </c>
      <c r="I41" s="50" t="e">
        <f>#REF!</f>
        <v>#REF!</v>
      </c>
      <c r="J41" s="51" t="e">
        <f>#REF!</f>
        <v>#REF!</v>
      </c>
      <c r="K41" s="51" t="e">
        <f>#REF!</f>
        <v>#REF!</v>
      </c>
      <c r="L41" s="51" t="e">
        <f>#REF!</f>
        <v>#REF!</v>
      </c>
      <c r="M41" s="51" t="e">
        <f>#REF!</f>
        <v>#REF!</v>
      </c>
      <c r="N41" s="51" t="e">
        <f>#REF!</f>
        <v>#REF!</v>
      </c>
      <c r="O41" s="51">
        <v>0</v>
      </c>
      <c r="P41" s="50">
        <v>284.31</v>
      </c>
      <c r="Q41" s="51">
        <v>284.31</v>
      </c>
      <c r="R41" s="69">
        <v>0</v>
      </c>
    </row>
    <row r="42" spans="1:18" ht="15" hidden="1">
      <c r="A42" s="49"/>
      <c r="B42" s="71" t="s">
        <v>3</v>
      </c>
      <c r="C42" s="75"/>
      <c r="D42" s="75" t="e">
        <f>#REF!</f>
        <v>#REF!</v>
      </c>
      <c r="E42" s="75" t="e">
        <f>#REF!</f>
        <v>#REF!</v>
      </c>
      <c r="F42" s="75" t="e">
        <f>#REF!</f>
        <v>#REF!</v>
      </c>
      <c r="G42" s="75" t="e">
        <f>#REF!</f>
        <v>#REF!</v>
      </c>
      <c r="H42" s="76" t="e">
        <f>#REF!</f>
        <v>#REF!</v>
      </c>
      <c r="I42" s="50" t="e">
        <f>#REF!</f>
        <v>#REF!</v>
      </c>
      <c r="J42" s="51" t="e">
        <f>#REF!</f>
        <v>#REF!</v>
      </c>
      <c r="K42" s="51" t="e">
        <f>#REF!</f>
        <v>#REF!</v>
      </c>
      <c r="L42" s="51" t="e">
        <f>#REF!</f>
        <v>#REF!</v>
      </c>
      <c r="M42" s="51" t="e">
        <f>#REF!</f>
        <v>#REF!</v>
      </c>
      <c r="N42" s="51" t="e">
        <f>#REF!</f>
        <v>#REF!</v>
      </c>
      <c r="O42" s="51">
        <v>0</v>
      </c>
      <c r="P42" s="50">
        <v>0</v>
      </c>
      <c r="Q42" s="51"/>
      <c r="R42" s="69">
        <v>0</v>
      </c>
    </row>
    <row r="43" spans="1:18" ht="15" hidden="1">
      <c r="A43" s="49"/>
      <c r="B43" s="71" t="s">
        <v>67</v>
      </c>
      <c r="C43" s="75"/>
      <c r="D43" s="75" t="e">
        <f>#REF!</f>
        <v>#REF!</v>
      </c>
      <c r="E43" s="75" t="e">
        <f>#REF!</f>
        <v>#REF!</v>
      </c>
      <c r="F43" s="75" t="e">
        <f>#REF!</f>
        <v>#REF!</v>
      </c>
      <c r="G43" s="75" t="e">
        <f>#REF!</f>
        <v>#REF!</v>
      </c>
      <c r="H43" s="76" t="e">
        <f>#REF!</f>
        <v>#REF!</v>
      </c>
      <c r="I43" s="50" t="e">
        <f>#REF!</f>
        <v>#REF!</v>
      </c>
      <c r="J43" s="51" t="e">
        <f>#REF!</f>
        <v>#REF!</v>
      </c>
      <c r="K43" s="51" t="e">
        <f>#REF!</f>
        <v>#REF!</v>
      </c>
      <c r="L43" s="51" t="e">
        <f>#REF!</f>
        <v>#REF!</v>
      </c>
      <c r="M43" s="51" t="e">
        <f>#REF!</f>
        <v>#REF!</v>
      </c>
      <c r="N43" s="51" t="e">
        <f>#REF!</f>
        <v>#REF!</v>
      </c>
      <c r="O43" s="51">
        <v>0</v>
      </c>
      <c r="P43" s="50">
        <v>0</v>
      </c>
      <c r="Q43" s="51"/>
      <c r="R43" s="69">
        <v>0</v>
      </c>
    </row>
    <row r="44" spans="1:18" ht="15" hidden="1">
      <c r="A44" s="49"/>
      <c r="B44" s="71" t="s">
        <v>70</v>
      </c>
      <c r="C44" s="75"/>
      <c r="D44" s="75" t="e">
        <f>#REF!</f>
        <v>#REF!</v>
      </c>
      <c r="E44" s="75" t="e">
        <f>#REF!</f>
        <v>#REF!</v>
      </c>
      <c r="F44" s="75" t="e">
        <f>#REF!</f>
        <v>#REF!</v>
      </c>
      <c r="G44" s="75" t="e">
        <f>#REF!</f>
        <v>#REF!</v>
      </c>
      <c r="H44" s="76" t="e">
        <f>#REF!</f>
        <v>#REF!</v>
      </c>
      <c r="I44" s="50" t="e">
        <f>#REF!</f>
        <v>#REF!</v>
      </c>
      <c r="J44" s="51" t="e">
        <f>#REF!</f>
        <v>#REF!</v>
      </c>
      <c r="K44" s="51" t="e">
        <f>#REF!</f>
        <v>#REF!</v>
      </c>
      <c r="L44" s="51" t="e">
        <f>#REF!</f>
        <v>#REF!</v>
      </c>
      <c r="M44" s="51" t="e">
        <f>#REF!</f>
        <v>#REF!</v>
      </c>
      <c r="N44" s="51" t="e">
        <f>#REF!</f>
        <v>#REF!</v>
      </c>
      <c r="O44" s="51">
        <v>0</v>
      </c>
      <c r="P44" s="50">
        <v>0</v>
      </c>
      <c r="Q44" s="51"/>
      <c r="R44" s="69">
        <v>0</v>
      </c>
    </row>
    <row r="45" spans="1:18" ht="15">
      <c r="A45" s="49"/>
      <c r="B45" s="71" t="s">
        <v>68</v>
      </c>
      <c r="C45" s="75">
        <v>0</v>
      </c>
      <c r="D45" s="75" t="e">
        <f>#REF!</f>
        <v>#REF!</v>
      </c>
      <c r="E45" s="75" t="e">
        <f>#REF!</f>
        <v>#REF!</v>
      </c>
      <c r="F45" s="75" t="e">
        <f>#REF!</f>
        <v>#REF!</v>
      </c>
      <c r="G45" s="75" t="e">
        <f>#REF!</f>
        <v>#REF!</v>
      </c>
      <c r="H45" s="76" t="e">
        <f>#REF!</f>
        <v>#REF!</v>
      </c>
      <c r="I45" s="50" t="e">
        <f>#REF!</f>
        <v>#REF!</v>
      </c>
      <c r="J45" s="51" t="e">
        <f>#REF!</f>
        <v>#REF!</v>
      </c>
      <c r="K45" s="51" t="e">
        <f>#REF!</f>
        <v>#REF!</v>
      </c>
      <c r="L45" s="51" t="e">
        <f>#REF!</f>
        <v>#REF!</v>
      </c>
      <c r="M45" s="51" t="e">
        <f>#REF!</f>
        <v>#REF!</v>
      </c>
      <c r="N45" s="51" t="e">
        <f>#REF!</f>
        <v>#REF!</v>
      </c>
      <c r="O45" s="51">
        <v>321.79</v>
      </c>
      <c r="P45" s="50">
        <v>3217.9</v>
      </c>
      <c r="Q45" s="51">
        <v>1016.01</v>
      </c>
      <c r="R45" s="69">
        <v>2201.89</v>
      </c>
    </row>
    <row r="46" spans="1:18" ht="15" hidden="1">
      <c r="A46" s="49"/>
      <c r="B46" s="71" t="s">
        <v>69</v>
      </c>
      <c r="C46" s="75">
        <v>0</v>
      </c>
      <c r="D46" s="75" t="e">
        <f>#REF!</f>
        <v>#REF!</v>
      </c>
      <c r="E46" s="75" t="e">
        <f>#REF!</f>
        <v>#REF!</v>
      </c>
      <c r="F46" s="75" t="e">
        <f>#REF!</f>
        <v>#REF!</v>
      </c>
      <c r="G46" s="75" t="e">
        <f>#REF!</f>
        <v>#REF!</v>
      </c>
      <c r="H46" s="76" t="e">
        <f>#REF!</f>
        <v>#REF!</v>
      </c>
      <c r="I46" s="50" t="e">
        <f>#REF!</f>
        <v>#REF!</v>
      </c>
      <c r="J46" s="51" t="e">
        <f>#REF!</f>
        <v>#REF!</v>
      </c>
      <c r="K46" s="51" t="e">
        <f>#REF!</f>
        <v>#REF!</v>
      </c>
      <c r="L46" s="51" t="e">
        <f>#REF!</f>
        <v>#REF!</v>
      </c>
      <c r="M46" s="51" t="e">
        <f>#REF!</f>
        <v>#REF!</v>
      </c>
      <c r="N46" s="51" t="e">
        <f>#REF!</f>
        <v>#REF!</v>
      </c>
      <c r="O46" s="51">
        <v>0</v>
      </c>
      <c r="P46" s="50">
        <v>0</v>
      </c>
      <c r="Q46" s="51"/>
      <c r="R46" s="69">
        <v>0</v>
      </c>
    </row>
    <row r="47" spans="1:18" ht="15">
      <c r="A47" s="49"/>
      <c r="B47" s="71" t="s">
        <v>2</v>
      </c>
      <c r="C47" s="75">
        <v>0</v>
      </c>
      <c r="D47" s="75" t="e">
        <f>D48+D49</f>
        <v>#REF!</v>
      </c>
      <c r="E47" s="75" t="e">
        <f aca="true" t="shared" si="6" ref="E47:Q47">E48+E49</f>
        <v>#REF!</v>
      </c>
      <c r="F47" s="75" t="e">
        <f t="shared" si="6"/>
        <v>#REF!</v>
      </c>
      <c r="G47" s="75" t="e">
        <f t="shared" si="6"/>
        <v>#REF!</v>
      </c>
      <c r="H47" s="75" t="e">
        <f t="shared" si="6"/>
        <v>#REF!</v>
      </c>
      <c r="I47" s="75" t="e">
        <f t="shared" si="6"/>
        <v>#REF!</v>
      </c>
      <c r="J47" s="75" t="e">
        <f t="shared" si="6"/>
        <v>#REF!</v>
      </c>
      <c r="K47" s="75" t="e">
        <f t="shared" si="6"/>
        <v>#REF!</v>
      </c>
      <c r="L47" s="75" t="e">
        <f t="shared" si="6"/>
        <v>#REF!</v>
      </c>
      <c r="M47" s="75" t="e">
        <f t="shared" si="6"/>
        <v>#REF!</v>
      </c>
      <c r="N47" s="75" t="e">
        <f t="shared" si="6"/>
        <v>#REF!</v>
      </c>
      <c r="O47" s="75">
        <v>0</v>
      </c>
      <c r="P47" s="50">
        <v>4900</v>
      </c>
      <c r="Q47" s="75">
        <v>4900</v>
      </c>
      <c r="R47" s="69">
        <v>0</v>
      </c>
    </row>
    <row r="48" spans="1:18" s="56" customFormat="1" ht="14.25" customHeight="1">
      <c r="A48" s="53"/>
      <c r="B48" s="77" t="s">
        <v>72</v>
      </c>
      <c r="C48" s="76">
        <v>0</v>
      </c>
      <c r="D48" s="75" t="e">
        <f>#REF!</f>
        <v>#REF!</v>
      </c>
      <c r="E48" s="76" t="e">
        <f>#REF!</f>
        <v>#REF!</v>
      </c>
      <c r="F48" s="75" t="e">
        <f>#REF!</f>
        <v>#REF!</v>
      </c>
      <c r="G48" s="75" t="e">
        <f>#REF!</f>
        <v>#REF!</v>
      </c>
      <c r="H48" s="76" t="e">
        <f>#REF!</f>
        <v>#REF!</v>
      </c>
      <c r="I48" s="46" t="e">
        <f>#REF!</f>
        <v>#REF!</v>
      </c>
      <c r="J48" s="55" t="e">
        <f>#REF!</f>
        <v>#REF!</v>
      </c>
      <c r="K48" s="55" t="e">
        <f>#REF!</f>
        <v>#REF!</v>
      </c>
      <c r="L48" s="55" t="e">
        <f>#REF!</f>
        <v>#REF!</v>
      </c>
      <c r="M48" s="55" t="e">
        <f>#REF!</f>
        <v>#REF!</v>
      </c>
      <c r="N48" s="55" t="e">
        <f>#REF!</f>
        <v>#REF!</v>
      </c>
      <c r="O48" s="55">
        <v>0</v>
      </c>
      <c r="P48" s="46">
        <v>4900</v>
      </c>
      <c r="Q48" s="55">
        <v>4900</v>
      </c>
      <c r="R48" s="78">
        <v>0</v>
      </c>
    </row>
    <row r="49" spans="1:18" s="56" customFormat="1" ht="15" hidden="1">
      <c r="A49" s="53"/>
      <c r="B49" s="77"/>
      <c r="C49" s="76">
        <v>0</v>
      </c>
      <c r="D49" s="75" t="e">
        <f>#REF!</f>
        <v>#REF!</v>
      </c>
      <c r="E49" s="75" t="e">
        <f>#REF!</f>
        <v>#REF!</v>
      </c>
      <c r="F49" s="75" t="e">
        <f>#REF!</f>
        <v>#REF!</v>
      </c>
      <c r="G49" s="75" t="e">
        <f>#REF!</f>
        <v>#REF!</v>
      </c>
      <c r="H49" s="76" t="e">
        <f>#REF!</f>
        <v>#REF!</v>
      </c>
      <c r="I49" s="46" t="e">
        <f>#REF!</f>
        <v>#REF!</v>
      </c>
      <c r="J49" s="55" t="e">
        <f>#REF!</f>
        <v>#REF!</v>
      </c>
      <c r="K49" s="55" t="e">
        <f>#REF!</f>
        <v>#REF!</v>
      </c>
      <c r="L49" s="55" t="e">
        <f>#REF!</f>
        <v>#REF!</v>
      </c>
      <c r="M49" s="55" t="e">
        <f>#REF!</f>
        <v>#REF!</v>
      </c>
      <c r="N49" s="55" t="e">
        <f>#REF!</f>
        <v>#REF!</v>
      </c>
      <c r="O49" s="55">
        <v>0</v>
      </c>
      <c r="P49" s="46">
        <v>0</v>
      </c>
      <c r="Q49" s="55"/>
      <c r="R49" s="78">
        <v>0</v>
      </c>
    </row>
    <row r="50" spans="1:18" s="42" customFormat="1" ht="14.25">
      <c r="A50" s="39">
        <v>2</v>
      </c>
      <c r="B50" s="67" t="s">
        <v>58</v>
      </c>
      <c r="C50" s="41">
        <f>C51+C52+C53+C54+C55</f>
        <v>0</v>
      </c>
      <c r="D50" s="41" t="e">
        <f>D51+D52+D53+D54+D55</f>
        <v>#REF!</v>
      </c>
      <c r="E50" s="41" t="e">
        <f aca="true" t="shared" si="7" ref="E50:N50">E51+E52+E53+E54+E55</f>
        <v>#REF!</v>
      </c>
      <c r="F50" s="41" t="e">
        <f t="shared" si="7"/>
        <v>#REF!</v>
      </c>
      <c r="G50" s="41" t="e">
        <f t="shared" si="7"/>
        <v>#REF!</v>
      </c>
      <c r="H50" s="41" t="e">
        <f t="shared" si="7"/>
        <v>#REF!</v>
      </c>
      <c r="I50" s="41" t="e">
        <f t="shared" si="7"/>
        <v>#REF!</v>
      </c>
      <c r="J50" s="41" t="e">
        <f t="shared" si="7"/>
        <v>#REF!</v>
      </c>
      <c r="K50" s="41" t="e">
        <f t="shared" si="7"/>
        <v>#REF!</v>
      </c>
      <c r="L50" s="41" t="e">
        <f t="shared" si="7"/>
        <v>#REF!</v>
      </c>
      <c r="M50" s="41" t="e">
        <f t="shared" si="7"/>
        <v>#REF!</v>
      </c>
      <c r="N50" s="41" t="e">
        <f t="shared" si="7"/>
        <v>#REF!</v>
      </c>
      <c r="O50" s="41">
        <v>2614.2</v>
      </c>
      <c r="P50" s="41">
        <v>37499.28</v>
      </c>
      <c r="Q50" s="41">
        <v>35485.08</v>
      </c>
      <c r="R50" s="41">
        <v>2014.2</v>
      </c>
    </row>
    <row r="51" spans="1:18" ht="30">
      <c r="A51" s="49"/>
      <c r="B51" s="66" t="s">
        <v>54</v>
      </c>
      <c r="C51" s="50"/>
      <c r="D51" s="50" t="e">
        <f>#REF!+#REF!</f>
        <v>#REF!</v>
      </c>
      <c r="E51" s="50" t="e">
        <f>#REF!+#REF!</f>
        <v>#REF!</v>
      </c>
      <c r="F51" s="50" t="e">
        <f>#REF!+#REF!</f>
        <v>#REF!</v>
      </c>
      <c r="G51" s="50" t="e">
        <f>#REF!+#REF!</f>
        <v>#REF!</v>
      </c>
      <c r="H51" s="50" t="e">
        <f>#REF!+#REF!</f>
        <v>#REF!</v>
      </c>
      <c r="I51" s="50" t="e">
        <f>#REF!+#REF!</f>
        <v>#REF!</v>
      </c>
      <c r="J51" s="50" t="e">
        <f>#REF!+#REF!</f>
        <v>#REF!</v>
      </c>
      <c r="K51" s="68" t="e">
        <f>#REF!+#REF!</f>
        <v>#REF!</v>
      </c>
      <c r="L51" s="68" t="e">
        <f>#REF!+#REF!</f>
        <v>#REF!</v>
      </c>
      <c r="M51" s="68" t="e">
        <f>#REF!+#REF!</f>
        <v>#REF!</v>
      </c>
      <c r="N51" s="68" t="e">
        <f>#REF!+#REF!</f>
        <v>#REF!</v>
      </c>
      <c r="O51" s="68">
        <v>2014.2</v>
      </c>
      <c r="P51" s="50">
        <v>24813.15</v>
      </c>
      <c r="Q51" s="51">
        <v>22798.95</v>
      </c>
      <c r="R51" s="69">
        <v>2014.2</v>
      </c>
    </row>
    <row r="52" spans="1:18" ht="15">
      <c r="A52" s="49"/>
      <c r="B52" s="70" t="s">
        <v>50</v>
      </c>
      <c r="C52" s="72">
        <v>0</v>
      </c>
      <c r="D52" s="75" t="e">
        <f>#REF!-#REF!</f>
        <v>#REF!</v>
      </c>
      <c r="E52" s="75" t="e">
        <f>#REF!-#REF!</f>
        <v>#REF!</v>
      </c>
      <c r="F52" s="75" t="e">
        <f>#REF!-#REF!</f>
        <v>#REF!</v>
      </c>
      <c r="G52" s="86" t="e">
        <f>#REF!-#REF!</f>
        <v>#REF!</v>
      </c>
      <c r="H52" s="50" t="e">
        <f>#REF!-#REF!</f>
        <v>#REF!</v>
      </c>
      <c r="I52" s="50" t="e">
        <f>#REF!-#REF!</f>
        <v>#REF!</v>
      </c>
      <c r="J52" s="51" t="e">
        <f>#REF!</f>
        <v>#REF!</v>
      </c>
      <c r="K52" s="51" t="e">
        <f>#REF!-#REF!</f>
        <v>#REF!</v>
      </c>
      <c r="L52" s="51" t="e">
        <f>#REF!-#REF!</f>
        <v>#REF!</v>
      </c>
      <c r="M52" s="51" t="e">
        <f>#REF!-#REF!</f>
        <v>#REF!</v>
      </c>
      <c r="N52" s="51" t="e">
        <f>#REF!-N53</f>
        <v>#REF!</v>
      </c>
      <c r="O52" s="51">
        <v>532</v>
      </c>
      <c r="P52" s="50">
        <v>6734.18</v>
      </c>
      <c r="Q52" s="51">
        <v>6734.18</v>
      </c>
      <c r="R52" s="69">
        <v>0</v>
      </c>
    </row>
    <row r="53" spans="1:18" ht="15" customHeight="1">
      <c r="A53" s="49"/>
      <c r="B53" s="70" t="s">
        <v>51</v>
      </c>
      <c r="C53" s="72">
        <v>0</v>
      </c>
      <c r="D53" s="75" t="e">
        <f>#REF!</f>
        <v>#REF!</v>
      </c>
      <c r="E53" s="75" t="e">
        <f>#REF!</f>
        <v>#REF!</v>
      </c>
      <c r="F53" s="75" t="e">
        <f>#REF!</f>
        <v>#REF!</v>
      </c>
      <c r="G53" s="86" t="e">
        <f>#REF!</f>
        <v>#REF!</v>
      </c>
      <c r="H53" s="50" t="e">
        <f>#REF!</f>
        <v>#REF!</v>
      </c>
      <c r="I53" s="50" t="e">
        <f>#REF!</f>
        <v>#REF!</v>
      </c>
      <c r="J53" s="51" t="e">
        <f>#REF!</f>
        <v>#REF!</v>
      </c>
      <c r="K53" s="51" t="e">
        <f>#REF!</f>
        <v>#REF!</v>
      </c>
      <c r="L53" s="51" t="e">
        <f>#REF!</f>
        <v>#REF!</v>
      </c>
      <c r="M53" s="51">
        <v>60</v>
      </c>
      <c r="N53" s="51" t="e">
        <f>#REF!</f>
        <v>#REF!</v>
      </c>
      <c r="O53" s="91">
        <v>68</v>
      </c>
      <c r="P53" s="50">
        <v>1567</v>
      </c>
      <c r="Q53" s="51">
        <v>1567</v>
      </c>
      <c r="R53" s="69">
        <v>0</v>
      </c>
    </row>
    <row r="54" spans="1:18" ht="15">
      <c r="A54" s="49"/>
      <c r="B54" s="70" t="s">
        <v>55</v>
      </c>
      <c r="C54" s="72">
        <v>0</v>
      </c>
      <c r="D54" s="75" t="e">
        <f>#REF!</f>
        <v>#REF!</v>
      </c>
      <c r="E54" s="75" t="e">
        <f>#REF!</f>
        <v>#REF!</v>
      </c>
      <c r="F54" s="75" t="e">
        <f>#REF!</f>
        <v>#REF!</v>
      </c>
      <c r="G54" s="86" t="e">
        <f>#REF!</f>
        <v>#REF!</v>
      </c>
      <c r="H54" s="50" t="e">
        <f>#REF!</f>
        <v>#REF!</v>
      </c>
      <c r="I54" s="50" t="e">
        <f>#REF!</f>
        <v>#REF!</v>
      </c>
      <c r="J54" s="51" t="e">
        <f>#REF!</f>
        <v>#REF!</v>
      </c>
      <c r="K54" s="51" t="e">
        <f>#REF!</f>
        <v>#REF!</v>
      </c>
      <c r="L54" s="51" t="e">
        <f>#REF!</f>
        <v>#REF!</v>
      </c>
      <c r="M54" s="51" t="e">
        <f>#REF!</f>
        <v>#REF!</v>
      </c>
      <c r="N54" s="51" t="e">
        <f>#REF!</f>
        <v>#REF!</v>
      </c>
      <c r="O54" s="91">
        <v>0</v>
      </c>
      <c r="P54" s="50">
        <v>4384.95</v>
      </c>
      <c r="Q54" s="51">
        <v>4384.95</v>
      </c>
      <c r="R54" s="69">
        <v>0</v>
      </c>
    </row>
    <row r="55" spans="1:18" ht="15">
      <c r="A55" s="49"/>
      <c r="B55" s="71" t="s">
        <v>2</v>
      </c>
      <c r="C55" s="50">
        <v>0</v>
      </c>
      <c r="D55" s="50" t="e">
        <f aca="true" t="shared" si="8" ref="D55:Q55">D56+D57+D58</f>
        <v>#REF!</v>
      </c>
      <c r="E55" s="50" t="e">
        <f t="shared" si="8"/>
        <v>#REF!</v>
      </c>
      <c r="F55" s="50" t="e">
        <f t="shared" si="8"/>
        <v>#REF!</v>
      </c>
      <c r="G55" s="50" t="e">
        <f t="shared" si="8"/>
        <v>#REF!</v>
      </c>
      <c r="H55" s="50" t="e">
        <f t="shared" si="8"/>
        <v>#REF!</v>
      </c>
      <c r="I55" s="50" t="e">
        <f t="shared" si="8"/>
        <v>#REF!</v>
      </c>
      <c r="J55" s="50" t="e">
        <f t="shared" si="8"/>
        <v>#REF!</v>
      </c>
      <c r="K55" s="50" t="e">
        <f t="shared" si="8"/>
        <v>#REF!</v>
      </c>
      <c r="L55" s="50" t="e">
        <f t="shared" si="8"/>
        <v>#REF!</v>
      </c>
      <c r="M55" s="50" t="e">
        <f t="shared" si="8"/>
        <v>#REF!</v>
      </c>
      <c r="N55" s="50">
        <f t="shared" si="8"/>
        <v>0</v>
      </c>
      <c r="O55" s="50">
        <v>0</v>
      </c>
      <c r="P55" s="50">
        <v>0</v>
      </c>
      <c r="Q55" s="50">
        <v>0</v>
      </c>
      <c r="R55" s="69">
        <v>0</v>
      </c>
    </row>
    <row r="56" spans="1:18" s="56" customFormat="1" ht="15" hidden="1">
      <c r="A56" s="53"/>
      <c r="B56" s="54"/>
      <c r="C56" s="46"/>
      <c r="D56" s="75" t="e">
        <f>#REF!</f>
        <v>#REF!</v>
      </c>
      <c r="E56" s="75" t="e">
        <f>#REF!</f>
        <v>#REF!</v>
      </c>
      <c r="F56" s="87" t="e">
        <f>#REF!</f>
        <v>#REF!</v>
      </c>
      <c r="G56" s="87" t="e">
        <f>#REF!</f>
        <v>#REF!</v>
      </c>
      <c r="H56" s="46" t="e">
        <f>#REF!</f>
        <v>#REF!</v>
      </c>
      <c r="I56" s="46" t="e">
        <f>#REF!</f>
        <v>#REF!</v>
      </c>
      <c r="J56" s="55" t="e">
        <f>#REF!</f>
        <v>#REF!</v>
      </c>
      <c r="K56" s="55" t="e">
        <f>#REF!</f>
        <v>#REF!</v>
      </c>
      <c r="L56" s="55" t="e">
        <f>#REF!</f>
        <v>#REF!</v>
      </c>
      <c r="M56" s="55" t="e">
        <f>#REF!</f>
        <v>#REF!</v>
      </c>
      <c r="N56" s="55"/>
      <c r="O56" s="90"/>
      <c r="P56" s="46">
        <v>0</v>
      </c>
      <c r="Q56" s="46"/>
      <c r="R56" s="69">
        <v>0</v>
      </c>
    </row>
    <row r="57" spans="1:18" s="56" customFormat="1" ht="15" hidden="1">
      <c r="A57" s="53"/>
      <c r="B57" s="54"/>
      <c r="C57" s="46"/>
      <c r="D57" s="75" t="e">
        <f>#REF!</f>
        <v>#REF!</v>
      </c>
      <c r="E57" s="75" t="e">
        <f>#REF!</f>
        <v>#REF!</v>
      </c>
      <c r="F57" s="87" t="e">
        <f>#REF!</f>
        <v>#REF!</v>
      </c>
      <c r="G57" s="87" t="e">
        <f>#REF!</f>
        <v>#REF!</v>
      </c>
      <c r="H57" s="46" t="e">
        <f>#REF!</f>
        <v>#REF!</v>
      </c>
      <c r="I57" s="46" t="e">
        <f>#REF!</f>
        <v>#REF!</v>
      </c>
      <c r="J57" s="55" t="e">
        <f>#REF!</f>
        <v>#REF!</v>
      </c>
      <c r="K57" s="55" t="e">
        <f>#REF!</f>
        <v>#REF!</v>
      </c>
      <c r="L57" s="55" t="e">
        <f>#REF!</f>
        <v>#REF!</v>
      </c>
      <c r="M57" s="55"/>
      <c r="N57" s="55"/>
      <c r="O57" s="90"/>
      <c r="P57" s="46">
        <v>0</v>
      </c>
      <c r="Q57" s="46"/>
      <c r="R57" s="69">
        <v>0</v>
      </c>
    </row>
    <row r="58" spans="1:18" s="56" customFormat="1" ht="15" hidden="1">
      <c r="A58" s="53"/>
      <c r="B58" s="54"/>
      <c r="C58" s="53"/>
      <c r="D58" s="53"/>
      <c r="E58" s="53"/>
      <c r="F58" s="87"/>
      <c r="G58" s="87">
        <v>0</v>
      </c>
      <c r="H58" s="46">
        <v>0</v>
      </c>
      <c r="I58" s="46">
        <v>0</v>
      </c>
      <c r="J58" s="55"/>
      <c r="K58" s="46">
        <v>0</v>
      </c>
      <c r="L58" s="46">
        <v>0</v>
      </c>
      <c r="M58" s="46">
        <v>0</v>
      </c>
      <c r="N58" s="46"/>
      <c r="O58" s="90"/>
      <c r="P58" s="46">
        <v>0</v>
      </c>
      <c r="Q58" s="46"/>
      <c r="R58" s="69">
        <v>0</v>
      </c>
    </row>
    <row r="59" spans="1:18" s="42" customFormat="1" ht="14.25">
      <c r="A59" s="39">
        <v>3</v>
      </c>
      <c r="B59" s="74" t="s">
        <v>57</v>
      </c>
      <c r="C59" s="79">
        <f>C60+C61+C62+C63</f>
        <v>0</v>
      </c>
      <c r="D59" s="79" t="e">
        <f>D60+D61+D62+D63</f>
        <v>#REF!</v>
      </c>
      <c r="E59" s="79" t="e">
        <f aca="true" t="shared" si="9" ref="E59:Q59">E60+E61+E62+E63</f>
        <v>#REF!</v>
      </c>
      <c r="F59" s="79" t="e">
        <f t="shared" si="9"/>
        <v>#REF!</v>
      </c>
      <c r="G59" s="79" t="e">
        <f t="shared" si="9"/>
        <v>#REF!</v>
      </c>
      <c r="H59" s="79" t="e">
        <f t="shared" si="9"/>
        <v>#REF!</v>
      </c>
      <c r="I59" s="79" t="e">
        <f t="shared" si="9"/>
        <v>#REF!</v>
      </c>
      <c r="J59" s="79" t="e">
        <f t="shared" si="9"/>
        <v>#REF!</v>
      </c>
      <c r="K59" s="79" t="e">
        <f t="shared" si="9"/>
        <v>#REF!</v>
      </c>
      <c r="L59" s="79" t="e">
        <f t="shared" si="9"/>
        <v>#REF!</v>
      </c>
      <c r="M59" s="79" t="e">
        <f t="shared" si="9"/>
        <v>#REF!</v>
      </c>
      <c r="N59" s="79" t="e">
        <f t="shared" si="9"/>
        <v>#REF!</v>
      </c>
      <c r="O59" s="79">
        <v>486.64</v>
      </c>
      <c r="P59" s="41">
        <v>32947.15</v>
      </c>
      <c r="Q59" s="79">
        <v>32551.51</v>
      </c>
      <c r="R59" s="73">
        <v>395.6400000000067</v>
      </c>
    </row>
    <row r="60" spans="1:18" ht="15" customHeight="1">
      <c r="A60" s="49"/>
      <c r="B60" s="66" t="s">
        <v>54</v>
      </c>
      <c r="C60" s="50"/>
      <c r="D60" s="50" t="e">
        <f>#REF!</f>
        <v>#REF!</v>
      </c>
      <c r="E60" s="50" t="e">
        <f>#REF!</f>
        <v>#REF!</v>
      </c>
      <c r="F60" s="50" t="e">
        <f>#REF!</f>
        <v>#REF!</v>
      </c>
      <c r="G60" s="50" t="e">
        <f>#REF!</f>
        <v>#REF!</v>
      </c>
      <c r="H60" s="50" t="e">
        <f>#REF!</f>
        <v>#REF!</v>
      </c>
      <c r="I60" s="50" t="e">
        <f>#REF!</f>
        <v>#REF!</v>
      </c>
      <c r="J60" s="50" t="e">
        <f>#REF!</f>
        <v>#REF!</v>
      </c>
      <c r="K60" s="50" t="e">
        <f>#REF!</f>
        <v>#REF!</v>
      </c>
      <c r="L60" s="50" t="e">
        <f>#REF!</f>
        <v>#REF!</v>
      </c>
      <c r="M60" s="50" t="e">
        <f>#REF!</f>
        <v>#REF!</v>
      </c>
      <c r="N60" s="50" t="e">
        <f>#REF!</f>
        <v>#REF!</v>
      </c>
      <c r="O60" s="50">
        <v>395.64</v>
      </c>
      <c r="P60" s="50">
        <v>3353.15</v>
      </c>
      <c r="Q60" s="51">
        <v>2957.51</v>
      </c>
      <c r="R60" s="69">
        <v>395.64</v>
      </c>
    </row>
    <row r="61" spans="1:18" ht="15">
      <c r="A61" s="49"/>
      <c r="B61" s="70" t="s">
        <v>50</v>
      </c>
      <c r="C61" s="50">
        <v>0</v>
      </c>
      <c r="D61" s="50" t="e">
        <f>#REF!-#REF!</f>
        <v>#REF!</v>
      </c>
      <c r="E61" s="50" t="e">
        <f>#REF!-#REF!</f>
        <v>#REF!</v>
      </c>
      <c r="F61" s="50" t="e">
        <f>#REF!-#REF!</f>
        <v>#REF!</v>
      </c>
      <c r="G61" s="50" t="e">
        <f>#REF!-#REF!</f>
        <v>#REF!</v>
      </c>
      <c r="H61" s="50" t="e">
        <f>#REF!-#REF!</f>
        <v>#REF!</v>
      </c>
      <c r="I61" s="50" t="e">
        <f>#REF!-#REF!</f>
        <v>#REF!</v>
      </c>
      <c r="J61" s="50" t="e">
        <f>#REF!-#REF!</f>
        <v>#REF!</v>
      </c>
      <c r="K61" s="51" t="e">
        <f>#REF!-#REF!</f>
        <v>#REF!</v>
      </c>
      <c r="L61" s="51" t="e">
        <f>#REF!-#REF!</f>
        <v>#REF!</v>
      </c>
      <c r="M61" s="51" t="e">
        <f>#REF!-#REF!</f>
        <v>#REF!</v>
      </c>
      <c r="N61" s="51" t="e">
        <f>#REF!-#REF!</f>
        <v>#REF!</v>
      </c>
      <c r="O61" s="51">
        <v>91</v>
      </c>
      <c r="P61" s="50">
        <v>1326</v>
      </c>
      <c r="Q61" s="51">
        <v>1326</v>
      </c>
      <c r="R61" s="69">
        <v>0</v>
      </c>
    </row>
    <row r="62" spans="1:18" ht="15">
      <c r="A62" s="49"/>
      <c r="B62" s="70" t="s">
        <v>51</v>
      </c>
      <c r="C62" s="50">
        <v>0</v>
      </c>
      <c r="D62" s="50" t="e">
        <f>#REF!</f>
        <v>#REF!</v>
      </c>
      <c r="E62" s="50" t="e">
        <f>#REF!</f>
        <v>#REF!</v>
      </c>
      <c r="F62" s="50" t="e">
        <f>#REF!</f>
        <v>#REF!</v>
      </c>
      <c r="G62" s="50" t="e">
        <f>#REF!</f>
        <v>#REF!</v>
      </c>
      <c r="H62" s="50" t="e">
        <f>#REF!</f>
        <v>#REF!</v>
      </c>
      <c r="I62" s="50" t="e">
        <f>#REF!</f>
        <v>#REF!</v>
      </c>
      <c r="J62" s="51" t="e">
        <f>#REF!</f>
        <v>#REF!</v>
      </c>
      <c r="K62" s="51" t="e">
        <f>#REF!</f>
        <v>#REF!</v>
      </c>
      <c r="L62" s="51">
        <v>35</v>
      </c>
      <c r="M62" s="51" t="e">
        <f>#REF!</f>
        <v>#REF!</v>
      </c>
      <c r="N62" s="51" t="e">
        <f>#REF!</f>
        <v>#REF!</v>
      </c>
      <c r="O62" s="51">
        <v>0</v>
      </c>
      <c r="P62" s="50">
        <v>73</v>
      </c>
      <c r="Q62" s="51">
        <v>73</v>
      </c>
      <c r="R62" s="69">
        <v>0</v>
      </c>
    </row>
    <row r="63" spans="1:18" ht="15">
      <c r="A63" s="49"/>
      <c r="B63" s="71" t="s">
        <v>2</v>
      </c>
      <c r="C63" s="50">
        <v>0</v>
      </c>
      <c r="D63" s="50" t="e">
        <f aca="true" t="shared" si="10" ref="D63:Q63">D64+D65</f>
        <v>#REF!</v>
      </c>
      <c r="E63" s="50" t="e">
        <f t="shared" si="10"/>
        <v>#REF!</v>
      </c>
      <c r="F63" s="50" t="e">
        <f t="shared" si="10"/>
        <v>#REF!</v>
      </c>
      <c r="G63" s="50" t="e">
        <f t="shared" si="10"/>
        <v>#REF!</v>
      </c>
      <c r="H63" s="50" t="e">
        <f t="shared" si="10"/>
        <v>#REF!</v>
      </c>
      <c r="I63" s="50" t="e">
        <f t="shared" si="10"/>
        <v>#REF!</v>
      </c>
      <c r="J63" s="50" t="e">
        <f t="shared" si="10"/>
        <v>#REF!</v>
      </c>
      <c r="K63" s="50" t="e">
        <f t="shared" si="10"/>
        <v>#REF!</v>
      </c>
      <c r="L63" s="50" t="e">
        <f t="shared" si="10"/>
        <v>#REF!</v>
      </c>
      <c r="M63" s="50">
        <f t="shared" si="10"/>
        <v>1745</v>
      </c>
      <c r="N63" s="50" t="e">
        <f t="shared" si="10"/>
        <v>#REF!</v>
      </c>
      <c r="O63" s="50">
        <v>0</v>
      </c>
      <c r="P63" s="50">
        <v>28195</v>
      </c>
      <c r="Q63" s="50">
        <v>28195</v>
      </c>
      <c r="R63" s="69">
        <v>0</v>
      </c>
    </row>
    <row r="64" spans="1:18" s="57" customFormat="1" ht="24.75">
      <c r="A64" s="58"/>
      <c r="B64" s="1" t="s">
        <v>78</v>
      </c>
      <c r="C64" s="2"/>
      <c r="D64" s="50" t="e">
        <f>#REF!</f>
        <v>#REF!</v>
      </c>
      <c r="E64" s="50" t="e">
        <f>#REF!</f>
        <v>#REF!</v>
      </c>
      <c r="F64" s="50" t="e">
        <f>#REF!</f>
        <v>#REF!</v>
      </c>
      <c r="G64" s="50" t="e">
        <f>#REF!</f>
        <v>#REF!</v>
      </c>
      <c r="H64" s="46" t="e">
        <f>#REF!</f>
        <v>#REF!</v>
      </c>
      <c r="I64" s="46" t="e">
        <f>#REF!</f>
        <v>#REF!</v>
      </c>
      <c r="J64" s="55" t="e">
        <f>#REF!</f>
        <v>#REF!</v>
      </c>
      <c r="K64" s="55" t="e">
        <f>#REF!</f>
        <v>#REF!</v>
      </c>
      <c r="L64" s="55" t="e">
        <f>#REF!</f>
        <v>#REF!</v>
      </c>
      <c r="M64" s="55">
        <v>0</v>
      </c>
      <c r="N64" s="55" t="e">
        <f>#REF!</f>
        <v>#REF!</v>
      </c>
      <c r="O64" s="55">
        <v>0</v>
      </c>
      <c r="P64" s="46">
        <v>26450</v>
      </c>
      <c r="Q64" s="55">
        <v>26450</v>
      </c>
      <c r="R64" s="69">
        <v>0</v>
      </c>
    </row>
    <row r="65" spans="1:18" s="57" customFormat="1" ht="15">
      <c r="A65" s="58"/>
      <c r="B65" s="1" t="s">
        <v>80</v>
      </c>
      <c r="C65" s="50"/>
      <c r="D65" s="50"/>
      <c r="E65" s="50" t="e">
        <f>#REF!</f>
        <v>#REF!</v>
      </c>
      <c r="F65" s="50" t="e">
        <f>#REF!</f>
        <v>#REF!</v>
      </c>
      <c r="G65" s="50" t="e">
        <f>#REF!</f>
        <v>#REF!</v>
      </c>
      <c r="H65" s="46" t="e">
        <f>#REF!</f>
        <v>#REF!</v>
      </c>
      <c r="I65" s="46" t="e">
        <f>#REF!</f>
        <v>#REF!</v>
      </c>
      <c r="J65" s="55" t="e">
        <f>#REF!</f>
        <v>#REF!</v>
      </c>
      <c r="K65" s="55" t="e">
        <f>#REF!</f>
        <v>#REF!</v>
      </c>
      <c r="L65" s="55" t="e">
        <f>#REF!</f>
        <v>#REF!</v>
      </c>
      <c r="M65" s="55">
        <v>1745</v>
      </c>
      <c r="N65" s="55" t="e">
        <f>#REF!</f>
        <v>#REF!</v>
      </c>
      <c r="O65" s="55">
        <v>0</v>
      </c>
      <c r="P65" s="46">
        <v>1745</v>
      </c>
      <c r="Q65" s="55">
        <v>1745</v>
      </c>
      <c r="R65" s="69">
        <v>0</v>
      </c>
    </row>
    <row r="66" spans="1:18" s="82" customFormat="1" ht="28.5">
      <c r="A66" s="39">
        <v>4</v>
      </c>
      <c r="B66" s="80" t="s">
        <v>60</v>
      </c>
      <c r="C66" s="81"/>
      <c r="D66" s="79" t="e">
        <f>#REF!</f>
        <v>#REF!</v>
      </c>
      <c r="E66" s="79" t="e">
        <f>#REF!</f>
        <v>#REF!</v>
      </c>
      <c r="F66" s="79" t="e">
        <f>#REF!</f>
        <v>#REF!</v>
      </c>
      <c r="G66" s="79" t="e">
        <f>#REF!</f>
        <v>#REF!</v>
      </c>
      <c r="H66" s="79" t="e">
        <f>#REF!</f>
        <v>#REF!</v>
      </c>
      <c r="I66" s="41" t="e">
        <f>#REF!</f>
        <v>#REF!</v>
      </c>
      <c r="J66" s="61" t="e">
        <f>#REF!</f>
        <v>#REF!</v>
      </c>
      <c r="K66" s="61" t="e">
        <f>#REF!</f>
        <v>#REF!</v>
      </c>
      <c r="L66" s="61" t="e">
        <f>#REF!</f>
        <v>#REF!</v>
      </c>
      <c r="M66" s="61" t="e">
        <f>#REF!</f>
        <v>#REF!</v>
      </c>
      <c r="N66" s="61" t="e">
        <f>#REF!</f>
        <v>#REF!</v>
      </c>
      <c r="O66" s="61">
        <v>1576.89</v>
      </c>
      <c r="P66" s="41">
        <v>13470.44</v>
      </c>
      <c r="Q66" s="61">
        <v>11893.55</v>
      </c>
      <c r="R66" s="73">
        <v>1576.89</v>
      </c>
    </row>
    <row r="67" spans="1:18" s="82" customFormat="1" ht="14.25">
      <c r="A67" s="60">
        <v>5</v>
      </c>
      <c r="B67" s="74" t="s">
        <v>61</v>
      </c>
      <c r="C67" s="81"/>
      <c r="D67" s="79" t="e">
        <f>#REF!</f>
        <v>#REF!</v>
      </c>
      <c r="E67" s="79" t="e">
        <f>#REF!</f>
        <v>#REF!</v>
      </c>
      <c r="F67" s="79" t="e">
        <f>#REF!</f>
        <v>#REF!</v>
      </c>
      <c r="G67" s="79" t="e">
        <f>#REF!</f>
        <v>#REF!</v>
      </c>
      <c r="H67" s="79" t="e">
        <f>#REF!</f>
        <v>#REF!</v>
      </c>
      <c r="I67" s="41" t="e">
        <f>#REF!</f>
        <v>#REF!</v>
      </c>
      <c r="J67" s="61" t="e">
        <f>#REF!</f>
        <v>#REF!</v>
      </c>
      <c r="K67" s="61" t="e">
        <f>#REF!</f>
        <v>#REF!</v>
      </c>
      <c r="L67" s="61" t="e">
        <f>#REF!</f>
        <v>#REF!</v>
      </c>
      <c r="M67" s="61" t="e">
        <f>#REF!</f>
        <v>#REF!</v>
      </c>
      <c r="N67" s="61" t="e">
        <f>#REF!</f>
        <v>#REF!</v>
      </c>
      <c r="O67" s="61">
        <v>223.43</v>
      </c>
      <c r="P67" s="41">
        <v>2093.15</v>
      </c>
      <c r="Q67" s="61">
        <v>1869.72</v>
      </c>
      <c r="R67" s="73">
        <v>223.43</v>
      </c>
    </row>
    <row r="68" spans="1:18" s="82" customFormat="1" ht="14.25">
      <c r="A68" s="60">
        <v>6</v>
      </c>
      <c r="B68" s="74" t="s">
        <v>62</v>
      </c>
      <c r="C68" s="81"/>
      <c r="D68" s="79" t="e">
        <f>#REF!</f>
        <v>#REF!</v>
      </c>
      <c r="E68" s="79" t="e">
        <f>#REF!</f>
        <v>#REF!</v>
      </c>
      <c r="F68" s="79" t="e">
        <f>#REF!</f>
        <v>#REF!</v>
      </c>
      <c r="G68" s="79" t="e">
        <f>#REF!</f>
        <v>#REF!</v>
      </c>
      <c r="H68" s="79" t="e">
        <f>#REF!</f>
        <v>#REF!</v>
      </c>
      <c r="I68" s="41" t="e">
        <f>#REF!</f>
        <v>#REF!</v>
      </c>
      <c r="J68" s="61" t="e">
        <f>#REF!</f>
        <v>#REF!</v>
      </c>
      <c r="K68" s="61" t="e">
        <f>#REF!</f>
        <v>#REF!</v>
      </c>
      <c r="L68" s="61" t="e">
        <f>#REF!</f>
        <v>#REF!</v>
      </c>
      <c r="M68" s="61" t="e">
        <f>#REF!</f>
        <v>#REF!</v>
      </c>
      <c r="N68" s="61" t="e">
        <f>#REF!</f>
        <v>#REF!</v>
      </c>
      <c r="O68" s="61">
        <v>143.06</v>
      </c>
      <c r="P68" s="41">
        <v>1348.07</v>
      </c>
      <c r="Q68" s="61">
        <v>1205.01</v>
      </c>
      <c r="R68" s="73">
        <v>143.06</v>
      </c>
    </row>
    <row r="69" spans="1:18" s="82" customFormat="1" ht="14.25">
      <c r="A69" s="60">
        <v>7</v>
      </c>
      <c r="B69" s="74" t="s">
        <v>1</v>
      </c>
      <c r="C69" s="81">
        <v>0</v>
      </c>
      <c r="D69" s="79" t="e">
        <f>#REF!</f>
        <v>#REF!</v>
      </c>
      <c r="E69" s="79" t="e">
        <f>#REF!</f>
        <v>#REF!</v>
      </c>
      <c r="F69" s="79" t="e">
        <f>#REF!</f>
        <v>#REF!</v>
      </c>
      <c r="G69" s="79" t="e">
        <f>#REF!</f>
        <v>#REF!</v>
      </c>
      <c r="H69" s="79" t="e">
        <f>#REF!</f>
        <v>#REF!</v>
      </c>
      <c r="I69" s="41" t="e">
        <f>#REF!</f>
        <v>#REF!</v>
      </c>
      <c r="J69" s="61" t="e">
        <f>#REF!</f>
        <v>#REF!</v>
      </c>
      <c r="K69" s="61" t="e">
        <f>#REF!</f>
        <v>#REF!</v>
      </c>
      <c r="L69" s="61" t="e">
        <f>#REF!</f>
        <v>#REF!</v>
      </c>
      <c r="M69" s="61" t="e">
        <f>#REF!</f>
        <v>#REF!</v>
      </c>
      <c r="N69" s="61" t="e">
        <f>#REF!</f>
        <v>#REF!</v>
      </c>
      <c r="O69" s="61">
        <v>698.72</v>
      </c>
      <c r="P69" s="41">
        <v>2315.99</v>
      </c>
      <c r="Q69" s="41">
        <v>2315.99</v>
      </c>
      <c r="R69" s="73">
        <v>0</v>
      </c>
    </row>
    <row r="70" spans="1:18" s="82" customFormat="1" ht="14.25">
      <c r="A70" s="60">
        <v>8</v>
      </c>
      <c r="B70" s="74" t="s">
        <v>59</v>
      </c>
      <c r="C70" s="79">
        <v>0</v>
      </c>
      <c r="D70" s="79" t="e">
        <f>D71+D72+D73+D74+D75+D76+D77+D78</f>
        <v>#REF!</v>
      </c>
      <c r="E70" s="79" t="e">
        <f aca="true" t="shared" si="11" ref="E70:Q70">E71+E72+E73+E74+E75+E76+E77+E78</f>
        <v>#REF!</v>
      </c>
      <c r="F70" s="79" t="e">
        <f t="shared" si="11"/>
        <v>#REF!</v>
      </c>
      <c r="G70" s="79" t="e">
        <f t="shared" si="11"/>
        <v>#REF!</v>
      </c>
      <c r="H70" s="79" t="e">
        <f t="shared" si="11"/>
        <v>#REF!</v>
      </c>
      <c r="I70" s="79" t="e">
        <f t="shared" si="11"/>
        <v>#REF!</v>
      </c>
      <c r="J70" s="79" t="e">
        <f t="shared" si="11"/>
        <v>#REF!</v>
      </c>
      <c r="K70" s="79" t="e">
        <f t="shared" si="11"/>
        <v>#REF!</v>
      </c>
      <c r="L70" s="79" t="e">
        <f t="shared" si="11"/>
        <v>#REF!</v>
      </c>
      <c r="M70" s="79" t="e">
        <f t="shared" si="11"/>
        <v>#REF!</v>
      </c>
      <c r="N70" s="79" t="e">
        <f t="shared" si="11"/>
        <v>#REF!</v>
      </c>
      <c r="O70" s="79">
        <v>5407.17</v>
      </c>
      <c r="P70" s="79">
        <v>8948.02</v>
      </c>
      <c r="Q70" s="79">
        <v>8948.02</v>
      </c>
      <c r="R70" s="73">
        <v>0</v>
      </c>
    </row>
    <row r="71" spans="1:18" s="84" customFormat="1" ht="15">
      <c r="A71" s="59"/>
      <c r="B71" s="83" t="s">
        <v>9</v>
      </c>
      <c r="C71" s="46"/>
      <c r="D71" s="79" t="e">
        <f>#REF!</f>
        <v>#REF!</v>
      </c>
      <c r="E71" s="79" t="e">
        <f>#REF!</f>
        <v>#REF!</v>
      </c>
      <c r="F71" s="79" t="e">
        <f>#REF!</f>
        <v>#REF!</v>
      </c>
      <c r="G71" s="79" t="e">
        <f>#REF!</f>
        <v>#REF!</v>
      </c>
      <c r="H71" s="76" t="e">
        <f>#REF!</f>
        <v>#REF!</v>
      </c>
      <c r="I71" s="46" t="e">
        <f>#REF!</f>
        <v>#REF!</v>
      </c>
      <c r="J71" s="55" t="e">
        <f>#REF!</f>
        <v>#REF!</v>
      </c>
      <c r="K71" s="55" t="e">
        <f>#REF!</f>
        <v>#REF!</v>
      </c>
      <c r="L71" s="55" t="e">
        <f>#REF!</f>
        <v>#REF!</v>
      </c>
      <c r="M71" s="55" t="e">
        <f>#REF!</f>
        <v>#REF!</v>
      </c>
      <c r="N71" s="55" t="e">
        <f>#REF!</f>
        <v>#REF!</v>
      </c>
      <c r="O71" s="55">
        <v>139.87</v>
      </c>
      <c r="P71" s="46">
        <v>568.7</v>
      </c>
      <c r="Q71" s="46">
        <v>568.7</v>
      </c>
      <c r="R71" s="78">
        <v>0</v>
      </c>
    </row>
    <row r="72" spans="1:18" s="84" customFormat="1" ht="15">
      <c r="A72" s="59"/>
      <c r="B72" s="83" t="s">
        <v>63</v>
      </c>
      <c r="C72" s="46"/>
      <c r="D72" s="79" t="e">
        <f>#REF!</f>
        <v>#REF!</v>
      </c>
      <c r="E72" s="79" t="e">
        <f>#REF!</f>
        <v>#REF!</v>
      </c>
      <c r="F72" s="79" t="e">
        <f>#REF!</f>
        <v>#REF!</v>
      </c>
      <c r="G72" s="79" t="e">
        <f>#REF!</f>
        <v>#REF!</v>
      </c>
      <c r="H72" s="76" t="e">
        <f>#REF!</f>
        <v>#REF!</v>
      </c>
      <c r="I72" s="46" t="e">
        <f>#REF!</f>
        <v>#REF!</v>
      </c>
      <c r="J72" s="55" t="e">
        <f>#REF!</f>
        <v>#REF!</v>
      </c>
      <c r="K72" s="55" t="e">
        <f>#REF!</f>
        <v>#REF!</v>
      </c>
      <c r="L72" s="55" t="e">
        <f>#REF!</f>
        <v>#REF!</v>
      </c>
      <c r="M72" s="55" t="e">
        <f>#REF!</f>
        <v>#REF!</v>
      </c>
      <c r="N72" s="55" t="e">
        <f>#REF!</f>
        <v>#REF!</v>
      </c>
      <c r="O72" s="55">
        <v>88.99</v>
      </c>
      <c r="P72" s="46">
        <v>354.91</v>
      </c>
      <c r="Q72" s="46">
        <v>354.91</v>
      </c>
      <c r="R72" s="78">
        <v>0</v>
      </c>
    </row>
    <row r="73" spans="1:18" s="84" customFormat="1" ht="30">
      <c r="A73" s="59"/>
      <c r="B73" s="83" t="s">
        <v>10</v>
      </c>
      <c r="C73" s="46"/>
      <c r="D73" s="79" t="e">
        <f>#REF!</f>
        <v>#REF!</v>
      </c>
      <c r="E73" s="79" t="e">
        <f>#REF!</f>
        <v>#REF!</v>
      </c>
      <c r="F73" s="79" t="e">
        <f>#REF!</f>
        <v>#REF!</v>
      </c>
      <c r="G73" s="79" t="e">
        <f>#REF!</f>
        <v>#REF!</v>
      </c>
      <c r="H73" s="76" t="e">
        <f>#REF!</f>
        <v>#REF!</v>
      </c>
      <c r="I73" s="46" t="e">
        <f>#REF!</f>
        <v>#REF!</v>
      </c>
      <c r="J73" s="55" t="e">
        <f>#REF!</f>
        <v>#REF!</v>
      </c>
      <c r="K73" s="55" t="e">
        <f>#REF!</f>
        <v>#REF!</v>
      </c>
      <c r="L73" s="55" t="e">
        <f>#REF!</f>
        <v>#REF!</v>
      </c>
      <c r="M73" s="55" t="e">
        <f>#REF!</f>
        <v>#REF!</v>
      </c>
      <c r="N73" s="55" t="e">
        <f>#REF!</f>
        <v>#REF!</v>
      </c>
      <c r="O73" s="55">
        <v>694.24</v>
      </c>
      <c r="P73" s="46">
        <v>2020.26</v>
      </c>
      <c r="Q73" s="46">
        <v>2020.26</v>
      </c>
      <c r="R73" s="78">
        <v>0</v>
      </c>
    </row>
    <row r="74" spans="1:18" s="84" customFormat="1" ht="15">
      <c r="A74" s="59"/>
      <c r="B74" s="83" t="s">
        <v>11</v>
      </c>
      <c r="C74" s="46"/>
      <c r="D74" s="79" t="e">
        <f>#REF!</f>
        <v>#REF!</v>
      </c>
      <c r="E74" s="79" t="e">
        <f>#REF!</f>
        <v>#REF!</v>
      </c>
      <c r="F74" s="79" t="e">
        <f>#REF!</f>
        <v>#REF!</v>
      </c>
      <c r="G74" s="79" t="e">
        <f>#REF!</f>
        <v>#REF!</v>
      </c>
      <c r="H74" s="76" t="e">
        <f>#REF!</f>
        <v>#REF!</v>
      </c>
      <c r="I74" s="46" t="e">
        <f>#REF!</f>
        <v>#REF!</v>
      </c>
      <c r="J74" s="55" t="e">
        <f>#REF!</f>
        <v>#REF!</v>
      </c>
      <c r="K74" s="55" t="e">
        <f>#REF!</f>
        <v>#REF!</v>
      </c>
      <c r="L74" s="55" t="e">
        <f>#REF!</f>
        <v>#REF!</v>
      </c>
      <c r="M74" s="55" t="e">
        <f>#REF!</f>
        <v>#REF!</v>
      </c>
      <c r="N74" s="55" t="e">
        <f>#REF!</f>
        <v>#REF!</v>
      </c>
      <c r="O74" s="55">
        <v>84</v>
      </c>
      <c r="P74" s="46">
        <v>672</v>
      </c>
      <c r="Q74" s="46">
        <v>672</v>
      </c>
      <c r="R74" s="78">
        <v>0</v>
      </c>
    </row>
    <row r="75" spans="1:18" s="84" customFormat="1" ht="15">
      <c r="A75" s="59"/>
      <c r="B75" s="83" t="s">
        <v>13</v>
      </c>
      <c r="C75" s="46"/>
      <c r="D75" s="79" t="e">
        <f>#REF!</f>
        <v>#REF!</v>
      </c>
      <c r="E75" s="79" t="e">
        <f>#REF!</f>
        <v>#REF!</v>
      </c>
      <c r="F75" s="79" t="e">
        <f>#REF!</f>
        <v>#REF!</v>
      </c>
      <c r="G75" s="79" t="e">
        <f>#REF!</f>
        <v>#REF!</v>
      </c>
      <c r="H75" s="76" t="e">
        <f>#REF!</f>
        <v>#REF!</v>
      </c>
      <c r="I75" s="46" t="e">
        <f>#REF!</f>
        <v>#REF!</v>
      </c>
      <c r="J75" s="55" t="e">
        <f>#REF!</f>
        <v>#REF!</v>
      </c>
      <c r="K75" s="55" t="e">
        <f>#REF!</f>
        <v>#REF!</v>
      </c>
      <c r="L75" s="55" t="e">
        <f>#REF!</f>
        <v>#REF!</v>
      </c>
      <c r="M75" s="55" t="e">
        <f>#REF!</f>
        <v>#REF!</v>
      </c>
      <c r="N75" s="55" t="e">
        <f>#REF!</f>
        <v>#REF!</v>
      </c>
      <c r="O75" s="55">
        <v>4134.35</v>
      </c>
      <c r="P75" s="46">
        <v>4134.35</v>
      </c>
      <c r="Q75" s="46">
        <v>4134.35</v>
      </c>
      <c r="R75" s="78">
        <v>0</v>
      </c>
    </row>
    <row r="76" spans="1:18" s="84" customFormat="1" ht="15">
      <c r="A76" s="59"/>
      <c r="B76" s="83" t="s">
        <v>12</v>
      </c>
      <c r="C76" s="46"/>
      <c r="D76" s="79" t="e">
        <f>#REF!</f>
        <v>#REF!</v>
      </c>
      <c r="E76" s="79" t="e">
        <f>#REF!</f>
        <v>#REF!</v>
      </c>
      <c r="F76" s="79" t="e">
        <f>#REF!</f>
        <v>#REF!</v>
      </c>
      <c r="G76" s="79" t="e">
        <f>#REF!</f>
        <v>#REF!</v>
      </c>
      <c r="H76" s="76" t="e">
        <f>#REF!</f>
        <v>#REF!</v>
      </c>
      <c r="I76" s="46" t="e">
        <f>#REF!</f>
        <v>#REF!</v>
      </c>
      <c r="J76" s="55" t="e">
        <f>#REF!</f>
        <v>#REF!</v>
      </c>
      <c r="K76" s="55" t="e">
        <f>#REF!</f>
        <v>#REF!</v>
      </c>
      <c r="L76" s="55" t="e">
        <f>#REF!</f>
        <v>#REF!</v>
      </c>
      <c r="M76" s="55" t="e">
        <f>#REF!</f>
        <v>#REF!</v>
      </c>
      <c r="N76" s="55" t="e">
        <f>#REF!</f>
        <v>#REF!</v>
      </c>
      <c r="O76" s="55">
        <v>249.96</v>
      </c>
      <c r="P76" s="46">
        <v>1080.83</v>
      </c>
      <c r="Q76" s="46">
        <v>1080.83</v>
      </c>
      <c r="R76" s="78">
        <v>0</v>
      </c>
    </row>
    <row r="77" spans="1:18" s="84" customFormat="1" ht="12.75" customHeight="1">
      <c r="A77" s="59"/>
      <c r="B77" s="83" t="s">
        <v>14</v>
      </c>
      <c r="C77" s="46"/>
      <c r="D77" s="79" t="e">
        <f>#REF!</f>
        <v>#REF!</v>
      </c>
      <c r="E77" s="79" t="e">
        <f>#REF!</f>
        <v>#REF!</v>
      </c>
      <c r="F77" s="79" t="e">
        <f>#REF!</f>
        <v>#REF!</v>
      </c>
      <c r="G77" s="79" t="e">
        <f>#REF!</f>
        <v>#REF!</v>
      </c>
      <c r="H77" s="76" t="e">
        <f>#REF!</f>
        <v>#REF!</v>
      </c>
      <c r="I77" s="46" t="e">
        <f>#REF!</f>
        <v>#REF!</v>
      </c>
      <c r="J77" s="55" t="e">
        <f>#REF!</f>
        <v>#REF!</v>
      </c>
      <c r="K77" s="55" t="e">
        <f>#REF!</f>
        <v>#REF!</v>
      </c>
      <c r="L77" s="55" t="e">
        <f>#REF!</f>
        <v>#REF!</v>
      </c>
      <c r="M77" s="55" t="e">
        <f>#REF!</f>
        <v>#REF!</v>
      </c>
      <c r="N77" s="55" t="e">
        <f>#REF!</f>
        <v>#REF!</v>
      </c>
      <c r="O77" s="55">
        <v>15.76</v>
      </c>
      <c r="P77" s="46">
        <v>116.97</v>
      </c>
      <c r="Q77" s="46">
        <v>116.97</v>
      </c>
      <c r="R77" s="78">
        <v>0</v>
      </c>
    </row>
    <row r="78" spans="1:18" s="84" customFormat="1" ht="15" hidden="1">
      <c r="A78" s="59"/>
      <c r="B78" s="83" t="s">
        <v>15</v>
      </c>
      <c r="C78" s="46"/>
      <c r="D78" s="79" t="e">
        <f>#REF!</f>
        <v>#REF!</v>
      </c>
      <c r="E78" s="79" t="e">
        <f>#REF!</f>
        <v>#REF!</v>
      </c>
      <c r="F78" s="79" t="e">
        <f>#REF!</f>
        <v>#REF!</v>
      </c>
      <c r="G78" s="79" t="e">
        <f>#REF!</f>
        <v>#REF!</v>
      </c>
      <c r="H78" s="76" t="e">
        <f>#REF!</f>
        <v>#REF!</v>
      </c>
      <c r="I78" s="46" t="e">
        <f>#REF!</f>
        <v>#REF!</v>
      </c>
      <c r="J78" s="55" t="e">
        <f>#REF!</f>
        <v>#REF!</v>
      </c>
      <c r="K78" s="55" t="e">
        <f>#REF!</f>
        <v>#REF!</v>
      </c>
      <c r="L78" s="55" t="e">
        <f>#REF!</f>
        <v>#REF!</v>
      </c>
      <c r="M78" s="55" t="e">
        <f>#REF!</f>
        <v>#REF!</v>
      </c>
      <c r="N78" s="55" t="e">
        <f>#REF!</f>
        <v>#REF!</v>
      </c>
      <c r="O78" s="55">
        <v>0</v>
      </c>
      <c r="P78" s="46">
        <v>0</v>
      </c>
      <c r="Q78" s="46"/>
      <c r="R78" s="78">
        <v>0</v>
      </c>
    </row>
    <row r="79" spans="1:18" s="89" customFormat="1" ht="17.25" customHeight="1">
      <c r="A79" s="88"/>
      <c r="B79" s="85" t="s">
        <v>4</v>
      </c>
      <c r="C79" s="41"/>
      <c r="D79" s="79" t="e">
        <f>#REF!</f>
        <v>#REF!</v>
      </c>
      <c r="E79" s="79" t="e">
        <f>#REF!</f>
        <v>#REF!</v>
      </c>
      <c r="F79" s="79" t="e">
        <f>#REF!</f>
        <v>#REF!</v>
      </c>
      <c r="G79" s="41" t="e">
        <f>#REF!</f>
        <v>#REF!</v>
      </c>
      <c r="H79" s="79" t="e">
        <f>#REF!</f>
        <v>#REF!</v>
      </c>
      <c r="I79" s="41" t="e">
        <f>#REF!</f>
        <v>#REF!</v>
      </c>
      <c r="J79" s="41" t="e">
        <f>#REF!</f>
        <v>#REF!</v>
      </c>
      <c r="K79" s="41" t="e">
        <f>#REF!</f>
        <v>#REF!</v>
      </c>
      <c r="L79" s="41" t="e">
        <f>#REF!</f>
        <v>#REF!</v>
      </c>
      <c r="M79" s="41" t="e">
        <f>#REF!</f>
        <v>#REF!</v>
      </c>
      <c r="N79" s="41" t="e">
        <f>#REF!</f>
        <v>#REF!</v>
      </c>
      <c r="O79" s="41">
        <v>985.45</v>
      </c>
      <c r="P79" s="41">
        <v>8605.69</v>
      </c>
      <c r="Q79" s="41">
        <v>7620.24</v>
      </c>
      <c r="R79" s="73">
        <v>985.45</v>
      </c>
    </row>
    <row r="80" spans="1:18" s="42" customFormat="1" ht="14.25">
      <c r="A80" s="60"/>
      <c r="B80" s="40" t="s">
        <v>64</v>
      </c>
      <c r="C80" s="41">
        <f aca="true" t="shared" si="12" ref="C80:O80">C70+C69+C68+C67+C66+C59+C50+C32+C79</f>
        <v>0</v>
      </c>
      <c r="D80" s="41" t="e">
        <f t="shared" si="12"/>
        <v>#REF!</v>
      </c>
      <c r="E80" s="41" t="e">
        <f t="shared" si="12"/>
        <v>#REF!</v>
      </c>
      <c r="F80" s="41" t="e">
        <f t="shared" si="12"/>
        <v>#REF!</v>
      </c>
      <c r="G80" s="41" t="e">
        <f t="shared" si="12"/>
        <v>#REF!</v>
      </c>
      <c r="H80" s="41" t="e">
        <f t="shared" si="12"/>
        <v>#REF!</v>
      </c>
      <c r="I80" s="41" t="e">
        <f t="shared" si="12"/>
        <v>#REF!</v>
      </c>
      <c r="J80" s="41" t="e">
        <f t="shared" si="12"/>
        <v>#REF!</v>
      </c>
      <c r="K80" s="41" t="e">
        <f t="shared" si="12"/>
        <v>#REF!</v>
      </c>
      <c r="L80" s="41" t="e">
        <f t="shared" si="12"/>
        <v>#REF!</v>
      </c>
      <c r="M80" s="41" t="e">
        <f t="shared" si="12"/>
        <v>#REF!</v>
      </c>
      <c r="N80" s="41" t="e">
        <f t="shared" si="12"/>
        <v>#REF!</v>
      </c>
      <c r="O80" s="41">
        <v>19856.7</v>
      </c>
      <c r="P80" s="41">
        <v>188621.27</v>
      </c>
      <c r="Q80" s="41">
        <v>174097.47</v>
      </c>
      <c r="R80" s="41">
        <v>14523.8</v>
      </c>
    </row>
    <row r="81" spans="2:18" s="62" customFormat="1" ht="15">
      <c r="B81" s="62" t="s">
        <v>44</v>
      </c>
      <c r="C81" s="50"/>
      <c r="D81" s="50" t="e">
        <f>D15-D80</f>
        <v>#REF!</v>
      </c>
      <c r="E81" s="50" t="e">
        <f>E15-E80</f>
        <v>#REF!</v>
      </c>
      <c r="F81" s="50" t="e">
        <f>F15-F80</f>
        <v>#REF!</v>
      </c>
      <c r="G81" s="50" t="e">
        <f>G16-G80</f>
        <v>#REF!</v>
      </c>
      <c r="H81" s="50" t="e">
        <f aca="true" t="shared" si="13" ref="H81:Q81">H16-H80</f>
        <v>#REF!</v>
      </c>
      <c r="I81" s="50" t="e">
        <f t="shared" si="13"/>
        <v>#REF!</v>
      </c>
      <c r="J81" s="50" t="e">
        <f t="shared" si="13"/>
        <v>#REF!</v>
      </c>
      <c r="K81" s="50" t="e">
        <f t="shared" si="13"/>
        <v>#REF!</v>
      </c>
      <c r="L81" s="50" t="e">
        <f t="shared" si="13"/>
        <v>#REF!</v>
      </c>
      <c r="M81" s="50" t="e">
        <f t="shared" si="13"/>
        <v>#REF!</v>
      </c>
      <c r="N81" s="50" t="e">
        <f t="shared" si="13"/>
        <v>#REF!</v>
      </c>
      <c r="O81" s="50">
        <v>2048.22</v>
      </c>
      <c r="P81" s="50">
        <v>14041.569999999949</v>
      </c>
      <c r="Q81" s="50">
        <v>486.6800000000221</v>
      </c>
      <c r="R81" s="50">
        <v>14041.569999999949</v>
      </c>
    </row>
    <row r="82" spans="3:18" s="62" customFormat="1" ht="15"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</row>
    <row r="83" spans="3:18" s="62" customFormat="1" ht="15"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</row>
    <row r="84" spans="3:18" s="62" customFormat="1" ht="15"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</row>
    <row r="85" spans="2:18" s="62" customFormat="1" ht="15">
      <c r="B85" s="63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</row>
    <row r="86" spans="2:15" ht="12.75">
      <c r="B86" s="52" t="s">
        <v>45</v>
      </c>
      <c r="C86" s="52" t="s">
        <v>81</v>
      </c>
      <c r="O86" s="52" t="s">
        <v>81</v>
      </c>
    </row>
    <row r="88" spans="2:15" ht="12.75">
      <c r="B88" s="52" t="s">
        <v>46</v>
      </c>
      <c r="C88" s="52" t="s">
        <v>47</v>
      </c>
      <c r="O88" s="52" t="s">
        <v>82</v>
      </c>
    </row>
  </sheetData>
  <mergeCells count="4">
    <mergeCell ref="B1:R1"/>
    <mergeCell ref="B17:C17"/>
    <mergeCell ref="B29:R29"/>
    <mergeCell ref="B30:C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User</cp:lastModifiedBy>
  <cp:lastPrinted>2019-03-19T09:15:04Z</cp:lastPrinted>
  <dcterms:created xsi:type="dcterms:W3CDTF">2011-02-12T11:02:58Z</dcterms:created>
  <dcterms:modified xsi:type="dcterms:W3CDTF">2019-03-25T04:12:30Z</dcterms:modified>
  <cp:category/>
  <cp:version/>
  <cp:contentType/>
  <cp:contentStatus/>
</cp:coreProperties>
</file>