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4235" windowHeight="7650" tabRatio="603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<sst xmlns="http://schemas.openxmlformats.org/spreadsheetml/2006/main" count="155" uniqueCount="110">
  <si>
    <t>Содержание и эксплуатация лифтов</t>
  </si>
  <si>
    <t>Транспортные расходы</t>
  </si>
  <si>
    <t>Дополнительные работы:</t>
  </si>
  <si>
    <t>Обслуживание домофона</t>
  </si>
  <si>
    <t>Вознаграждение председателю совета МКД</t>
  </si>
  <si>
    <t>Электроэнергия</t>
  </si>
  <si>
    <t>Горячая вода</t>
  </si>
  <si>
    <t xml:space="preserve">Холодная вода </t>
  </si>
  <si>
    <t>Водоотведение</t>
  </si>
  <si>
    <t>банковские услуги</t>
  </si>
  <si>
    <t>обновление и содержание програмного
обеспечения, оргтехники</t>
  </si>
  <si>
    <t>юридические услуги</t>
  </si>
  <si>
    <t>услуги связи</t>
  </si>
  <si>
    <t>налоги</t>
  </si>
  <si>
    <t>почтовые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</si>
  <si>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</si>
  <si>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</si>
  <si>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</si>
  <si>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</si>
  <si>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</si>
  <si>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</si>
  <si>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</si>
  <si>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</si>
  <si>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</si>
  <si>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</si>
  <si>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</si>
  <si>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</si>
  <si>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</si>
  <si>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</si>
  <si>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</si>
  <si>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</si>
  <si>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>Содержание и уборка м/проводов</t>
  </si>
  <si>
    <t>Содержание и ремонт лифтов</t>
  </si>
  <si>
    <t xml:space="preserve"> </t>
  </si>
  <si>
    <t>Домофон</t>
  </si>
  <si>
    <t>Прочие</t>
  </si>
  <si>
    <t>Итого доходов по ЖУ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</si>
  <si>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</si>
  <si>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</si>
  <si>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</si>
  <si>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</si>
  <si>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Отопление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</si>
  <si>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</si>
  <si>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</si>
  <si>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</si>
  <si>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</si>
  <si>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</si>
  <si>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</si>
  <si>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Всего расходов по дому</t>
  </si>
  <si>
    <t>Экономия(+),перерасход(-) 
в целом по дому</t>
  </si>
  <si>
    <t>электроэнергия</t>
  </si>
  <si>
    <t>Директор</t>
  </si>
  <si>
    <t>Гл.бухгалтер</t>
  </si>
  <si>
    <t>Т.В. Табаргина</t>
  </si>
  <si>
    <t>горячая вода</t>
  </si>
  <si>
    <t>уборщик территории</t>
  </si>
  <si>
    <t>уборщик лестничных клеток</t>
  </si>
  <si>
    <t>материалы, инвентарь</t>
  </si>
  <si>
    <t>охрана труда и техника безопасности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</si>
  <si>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</si>
  <si>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</si>
  <si>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</si>
  <si>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уборщик мусоропровода</t>
  </si>
  <si>
    <t>аварийные работы (канализация)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</si>
  <si>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</si>
  <si>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</si>
  <si>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</si>
  <si>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прочие затраты</t>
  </si>
  <si>
    <t>Админ.-управленческое и инженерно-
техническое сопровождение</t>
  </si>
  <si>
    <t>Услуги по начислению платежей и взносов</t>
  </si>
  <si>
    <t>Услуги паспортного стола</t>
  </si>
  <si>
    <t>канцтовары, материалы</t>
  </si>
  <si>
    <t>Итого расходов по ЖУ</t>
  </si>
  <si>
    <t>Итого расходов по КУ</t>
  </si>
  <si>
    <t>Содержание и ремонт мест общего пользов.</t>
  </si>
  <si>
    <t>холодная вода</t>
  </si>
  <si>
    <t>водоотведение</t>
  </si>
  <si>
    <t>Содержание и ремонт (нежилые)</t>
  </si>
  <si>
    <t>Вознаграждение председателю с/д МКД</t>
  </si>
  <si>
    <t>Покос травы</t>
  </si>
  <si>
    <t>Сбор и транспортировка ТКО</t>
  </si>
  <si>
    <t>Услуга доступа в интернет</t>
  </si>
  <si>
    <t>Холодная вода ОДН ЖУ</t>
  </si>
  <si>
    <t>Водоотведение ОДН ЖУ</t>
  </si>
  <si>
    <t>Горячая вода ОДН ЖУ</t>
  </si>
  <si>
    <t>Электроэенргия ОДН ЖУ</t>
  </si>
  <si>
    <t>Электроэнергия ОДН ЖУ</t>
  </si>
  <si>
    <t xml:space="preserve">реклама </t>
  </si>
  <si>
    <t>Прочие (нежилые)</t>
  </si>
  <si>
    <t>ОДН ЖУ (нежилые)</t>
  </si>
  <si>
    <t>ремонт межпанельных швов</t>
  </si>
  <si>
    <t>Ремонт системы видеонаблюдения</t>
  </si>
  <si>
    <t>Сальдо на
01.01.2018г</t>
  </si>
  <si>
    <t>Страхование лифтов</t>
  </si>
  <si>
    <t>Демонтаж и монтаж сборок</t>
  </si>
  <si>
    <t>Установка горки</t>
  </si>
  <si>
    <t>Поверка тепловычислителей</t>
  </si>
  <si>
    <t>ремонт крыши</t>
  </si>
  <si>
    <t xml:space="preserve">Ремонт подъезда № 1 </t>
  </si>
  <si>
    <t>новогодние праздники</t>
  </si>
  <si>
    <t>ИТОГО:</t>
  </si>
  <si>
    <t>В.А.Пянзина</t>
  </si>
  <si>
    <t>СПРАВОЧНО:</t>
  </si>
  <si>
    <t>аварийные работы (канализация)перерасход</t>
  </si>
  <si>
    <t>материалы (инженерка) перерасход</t>
  </si>
  <si>
    <t>(40735,57-15078,72)</t>
  </si>
  <si>
    <t>(161912,05-33927,12)</t>
  </si>
  <si>
    <t>ВСЕГО:</t>
  </si>
  <si>
    <t>РАСШИФРОВКА РАСХОДОВ  пр.Курако,17А за 2018 год.</t>
  </si>
  <si>
    <t>Свод доходов по пр.Курако,17А за 2018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</si>
</sst>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7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2" fontId="9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  <xf numFmtId="2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2" fontId="10" fillId="0" borderId="15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right"/>
    </xf>
    <xf numFmtId="2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2" fontId="14" fillId="0" borderId="10" xfId="0" applyNumberFormat="1" applyFont="1" applyFill="1" applyBorder="1" applyAlignment="1">
      <alignment horizontal="right"/>
    </xf>
    <xf numFmtId="2" fontId="14" fillId="0" borderId="12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18" fillId="0" borderId="0" xfId="0" applyNumberFormat="1" applyFont="1" applyFill="1" applyAlignment="1">
      <alignment horizontal="left"/>
    </xf>
    <xf numFmtId="0" fontId="14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0" fontId="4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2" fontId="14" fillId="0" borderId="12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2" fontId="1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/>
    </xf>
    <xf numFmtId="0" fontId="15" fillId="0" borderId="12" xfId="0" applyFont="1" applyBorder="1" applyAlignment="1">
      <alignment wrapText="1"/>
    </xf>
    <xf numFmtId="0" fontId="15" fillId="0" borderId="10" xfId="0" applyFont="1" applyBorder="1" applyAlignment="1">
      <alignment/>
    </xf>
    <xf numFmtId="2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10" xfId="0" applyFont="1" applyFill="1" applyBorder="1" applyAlignment="1">
      <alignment wrapText="1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19" fillId="0" borderId="12" xfId="0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 horizontal="right"/>
    </xf>
    <xf numFmtId="2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 horizontal="right"/>
    </xf>
    <xf numFmtId="2" fontId="9" fillId="0" borderId="11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6" xfId="0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wrapText="1"/>
    </xf>
    <xf numFmtId="2" fontId="11" fillId="0" borderId="1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2" fontId="11" fillId="0" borderId="12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1" fillId="0" borderId="17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9;&#1082;&#1072;&#1076;\&#1058;&#1045;&#1050;&#1059;&#1063;&#1050;&#1040;%20&#1047;&#1040;%202014%20&#1075;&#1086;&#1076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М.8а"/>
      <sheetName val="расходы"/>
      <sheetName val="Свод "/>
      <sheetName val="Б-10А"/>
      <sheetName val="10А"/>
      <sheetName val="Б-10Б"/>
      <sheetName val="Лист4"/>
      <sheetName val="Лист3"/>
      <sheetName val="10Б"/>
      <sheetName val="К-17А"/>
      <sheetName val="Лист2"/>
      <sheetName val="17А"/>
      <sheetName val="К-17Б"/>
      <sheetName val="17Б"/>
      <sheetName val="К-19Б"/>
      <sheetName val="19Б"/>
      <sheetName val="Ст-42"/>
      <sheetName val="42"/>
      <sheetName val="Сп-4"/>
      <sheetName val="4"/>
      <sheetName val="1Мая-13"/>
      <sheetName val="13"/>
      <sheetName val="К.М14А"/>
      <sheetName val="14А"/>
      <sheetName val="Ч-22"/>
      <sheetName val="22"/>
      <sheetName val="Ч-28А "/>
      <sheetName val="28А"/>
      <sheetName val="Ч-38"/>
      <sheetName val="38"/>
      <sheetName val="Ч-32"/>
      <sheetName val="гараж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workbookViewId="0" topLeftCell="A104">
      <selection activeCell="T127" sqref="T127"/>
    </sheetView>
  </sheetViews>
  <sheetFormatPr defaultColWidth="9.140625" defaultRowHeight="15"/>
  <cols>
    <col min="1" max="1" width="4.00390625" style="66" customWidth="1"/>
    <col min="2" max="2" width="45.140625" style="66" customWidth="1"/>
    <col min="3" max="3" width="11.8515625" style="66" customWidth="1"/>
    <col min="4" max="4" width="12.7109375" style="66" hidden="1" customWidth="1"/>
    <col min="5" max="5" width="12.00390625" style="66" hidden="1" customWidth="1"/>
    <col min="6" max="6" width="11.57421875" style="66" hidden="1" customWidth="1"/>
    <col min="7" max="9" width="10.7109375" style="66" hidden="1" customWidth="1"/>
    <col min="10" max="10" width="11.57421875" style="66" hidden="1" customWidth="1"/>
    <col min="11" max="11" width="0.13671875" style="66" hidden="1" customWidth="1"/>
    <col min="12" max="14" width="11.28125" style="66" hidden="1" customWidth="1"/>
    <col min="15" max="15" width="0.2890625" style="66" hidden="1" customWidth="1"/>
    <col min="16" max="16" width="12.7109375" style="66" bestFit="1" customWidth="1"/>
    <col min="17" max="17" width="14.8515625" style="66" customWidth="1"/>
    <col min="18" max="18" width="13.00390625" style="66" bestFit="1" customWidth="1"/>
    <col min="19" max="19" width="13.140625" style="65" bestFit="1" customWidth="1"/>
    <col min="20" max="20" width="13.00390625" style="66" bestFit="1" customWidth="1"/>
    <col min="21" max="21" width="12.421875" style="66" bestFit="1" customWidth="1"/>
    <col min="22" max="22" width="10.57421875" style="66" bestFit="1" customWidth="1"/>
    <col min="23" max="23" width="9.140625" style="66" customWidth="1"/>
    <col min="24" max="24" width="10.421875" style="66" bestFit="1" customWidth="1"/>
    <col min="25" max="25" width="9.140625" style="66" customWidth="1"/>
    <col min="26" max="26" width="10.421875" style="66" bestFit="1" customWidth="1"/>
    <col min="27" max="16384" width="9.140625" style="66" customWidth="1"/>
  </cols>
  <sheetData>
    <row r="1" spans="2:19" s="1" customFormat="1" ht="20.25" customHeight="1">
      <c r="B1" s="148" t="s">
        <v>109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2"/>
    </row>
    <row r="2" spans="2:19" s="3" customFormat="1" ht="89.25">
      <c r="B2" s="4"/>
      <c r="C2" s="5" t="s">
        <v>92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25</v>
      </c>
      <c r="O2" s="6" t="s">
        <v>26</v>
      </c>
      <c r="P2" s="6" t="s">
        <v>27</v>
      </c>
      <c r="Q2" s="5" t="s">
        <v>28</v>
      </c>
      <c r="R2" s="5" t="s">
        <v>29</v>
      </c>
      <c r="S2" s="7"/>
    </row>
    <row r="3" spans="2:19" s="8" customFormat="1" ht="15.75">
      <c r="B3" s="9" t="s">
        <v>30</v>
      </c>
      <c r="C3" s="10"/>
      <c r="D3" s="115"/>
      <c r="E3" s="11"/>
      <c r="F3" s="11"/>
      <c r="G3" s="11"/>
      <c r="H3" s="11"/>
      <c r="I3" s="11"/>
      <c r="J3" s="12"/>
      <c r="K3" s="12"/>
      <c r="L3" s="12"/>
      <c r="M3" s="12"/>
      <c r="N3" s="12"/>
      <c r="O3" s="12"/>
      <c r="P3" s="12"/>
      <c r="Q3" s="13"/>
      <c r="S3" s="14"/>
    </row>
    <row r="4" spans="2:19" s="15" customFormat="1" ht="15.75">
      <c r="B4" s="16" t="s">
        <v>74</v>
      </c>
      <c r="C4" s="17">
        <v>234443.86</v>
      </c>
      <c r="D4" s="17">
        <v>138914.73</v>
      </c>
      <c r="E4" s="17">
        <v>137690.09</v>
      </c>
      <c r="F4" s="17">
        <v>138914.73</v>
      </c>
      <c r="G4" s="17">
        <v>138914.73</v>
      </c>
      <c r="H4" s="17">
        <v>138914.73</v>
      </c>
      <c r="I4" s="17">
        <v>138914.73</v>
      </c>
      <c r="J4" s="17">
        <v>138914.73</v>
      </c>
      <c r="K4" s="17">
        <v>138914.73</v>
      </c>
      <c r="L4" s="17">
        <v>138914.73</v>
      </c>
      <c r="M4" s="17">
        <v>138914.73</v>
      </c>
      <c r="N4" s="17">
        <v>138914.73</v>
      </c>
      <c r="O4" s="17">
        <v>138914.73</v>
      </c>
      <c r="P4" s="18">
        <v>1665752.12</v>
      </c>
      <c r="Q4" s="18">
        <v>1187412.2</v>
      </c>
      <c r="R4" s="17">
        <v>712783.78</v>
      </c>
      <c r="S4" s="19"/>
    </row>
    <row r="5" spans="2:19" s="15" customFormat="1" ht="15.75">
      <c r="B5" s="16" t="s">
        <v>82</v>
      </c>
      <c r="C5" s="17">
        <v>868.23</v>
      </c>
      <c r="D5" s="17">
        <v>544.24</v>
      </c>
      <c r="E5" s="17">
        <v>537.68</v>
      </c>
      <c r="F5" s="17">
        <v>544.24</v>
      </c>
      <c r="G5" s="17">
        <v>544.24</v>
      </c>
      <c r="H5" s="17">
        <v>544.24</v>
      </c>
      <c r="I5" s="17">
        <v>544.24</v>
      </c>
      <c r="J5" s="17">
        <v>544.24</v>
      </c>
      <c r="K5" s="17">
        <v>544.24</v>
      </c>
      <c r="L5" s="17">
        <v>544.24</v>
      </c>
      <c r="M5" s="17">
        <v>544.24</v>
      </c>
      <c r="N5" s="17">
        <v>544.24</v>
      </c>
      <c r="O5" s="18">
        <v>539.42</v>
      </c>
      <c r="P5" s="18">
        <v>6519.5</v>
      </c>
      <c r="Q5" s="18">
        <v>4714.39</v>
      </c>
      <c r="R5" s="17">
        <v>2673.34</v>
      </c>
      <c r="S5" s="19"/>
    </row>
    <row r="6" spans="2:19" s="15" customFormat="1" ht="15.75">
      <c r="B6" s="16" t="s">
        <v>83</v>
      </c>
      <c r="C6" s="17">
        <v>1054.36</v>
      </c>
      <c r="D6" s="17">
        <v>652.69</v>
      </c>
      <c r="E6" s="17">
        <v>646.94</v>
      </c>
      <c r="F6" s="17">
        <v>652.69</v>
      </c>
      <c r="G6" s="17">
        <v>652.69</v>
      </c>
      <c r="H6" s="17">
        <v>652.69</v>
      </c>
      <c r="I6" s="17">
        <v>652.69</v>
      </c>
      <c r="J6" s="17">
        <v>652.69</v>
      </c>
      <c r="K6" s="17">
        <v>652.69</v>
      </c>
      <c r="L6" s="17">
        <v>652.69</v>
      </c>
      <c r="M6" s="17">
        <v>652.69</v>
      </c>
      <c r="N6" s="17">
        <v>652.69</v>
      </c>
      <c r="O6" s="17">
        <v>646.91</v>
      </c>
      <c r="P6" s="18">
        <v>7820.75</v>
      </c>
      <c r="Q6" s="18">
        <v>5668.28</v>
      </c>
      <c r="R6" s="17">
        <v>3206.83</v>
      </c>
      <c r="S6" s="19"/>
    </row>
    <row r="7" spans="2:19" s="15" customFormat="1" ht="15.75">
      <c r="B7" s="16" t="s">
        <v>84</v>
      </c>
      <c r="C7" s="17">
        <v>2242.28</v>
      </c>
      <c r="D7" s="17">
        <v>1414.22</v>
      </c>
      <c r="E7" s="17">
        <v>1401.75</v>
      </c>
      <c r="F7" s="17">
        <v>1414.22</v>
      </c>
      <c r="G7" s="17">
        <v>1414.22</v>
      </c>
      <c r="H7" s="17">
        <v>1414.22</v>
      </c>
      <c r="I7" s="17">
        <v>1414.22</v>
      </c>
      <c r="J7" s="17">
        <v>1414.22</v>
      </c>
      <c r="K7" s="17">
        <v>1522.95</v>
      </c>
      <c r="L7" s="17">
        <v>1522.95</v>
      </c>
      <c r="M7" s="17">
        <v>1522.95</v>
      </c>
      <c r="N7" s="17">
        <v>1522.95</v>
      </c>
      <c r="O7" s="17">
        <v>1509.45</v>
      </c>
      <c r="P7" s="18">
        <v>17488.32</v>
      </c>
      <c r="Q7" s="18">
        <v>12327.2</v>
      </c>
      <c r="R7" s="17">
        <v>7403.4</v>
      </c>
      <c r="S7" s="19"/>
    </row>
    <row r="8" spans="2:19" s="15" customFormat="1" ht="15" customHeight="1">
      <c r="B8" s="16" t="s">
        <v>86</v>
      </c>
      <c r="C8" s="17">
        <v>-12509.12</v>
      </c>
      <c r="D8" s="17">
        <v>7071.16</v>
      </c>
      <c r="E8" s="17">
        <v>7031.56</v>
      </c>
      <c r="F8" s="17">
        <v>7071.16</v>
      </c>
      <c r="G8" s="17">
        <v>7071.16</v>
      </c>
      <c r="H8" s="17">
        <v>7071.16</v>
      </c>
      <c r="I8" s="17">
        <v>7071.16</v>
      </c>
      <c r="J8" s="17">
        <v>7071.16</v>
      </c>
      <c r="K8" s="17">
        <v>7397.17</v>
      </c>
      <c r="L8" s="17">
        <v>7397.17</v>
      </c>
      <c r="M8" s="17">
        <v>7397.17</v>
      </c>
      <c r="N8" s="17">
        <v>7397.17</v>
      </c>
      <c r="O8" s="18">
        <v>7331.62</v>
      </c>
      <c r="P8" s="18">
        <v>86378.82</v>
      </c>
      <c r="Q8" s="18">
        <v>37196.96</v>
      </c>
      <c r="R8" s="17">
        <v>36672.74</v>
      </c>
      <c r="S8" s="19"/>
    </row>
    <row r="9" spans="2:19" s="15" customFormat="1" ht="15.75" hidden="1">
      <c r="B9" s="16" t="s">
        <v>31</v>
      </c>
      <c r="C9" s="17">
        <v>0</v>
      </c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8">
        <v>0</v>
      </c>
      <c r="Q9" s="18"/>
      <c r="R9" s="17">
        <v>0</v>
      </c>
      <c r="S9" s="19"/>
    </row>
    <row r="10" spans="2:19" s="15" customFormat="1" ht="15.75">
      <c r="B10" s="16" t="s">
        <v>80</v>
      </c>
      <c r="C10" s="17">
        <v>39171.11</v>
      </c>
      <c r="D10" s="17">
        <v>23932.04</v>
      </c>
      <c r="E10" s="17">
        <v>23721.06</v>
      </c>
      <c r="F10" s="17">
        <v>23932.04</v>
      </c>
      <c r="G10" s="17">
        <v>23932.04</v>
      </c>
      <c r="H10" s="17">
        <v>23932.04</v>
      </c>
      <c r="I10" s="17">
        <v>23932.04</v>
      </c>
      <c r="J10" s="17"/>
      <c r="K10" s="17"/>
      <c r="L10" s="17"/>
      <c r="M10" s="17"/>
      <c r="N10" s="17"/>
      <c r="O10" s="17"/>
      <c r="P10" s="18">
        <v>143381.26</v>
      </c>
      <c r="Q10" s="18">
        <v>170361.99</v>
      </c>
      <c r="R10" s="17">
        <v>12190.380000000063</v>
      </c>
      <c r="S10" s="19"/>
    </row>
    <row r="11" spans="2:19" s="15" customFormat="1" ht="15.75">
      <c r="B11" s="16" t="s">
        <v>32</v>
      </c>
      <c r="C11" s="17">
        <v>81199.62</v>
      </c>
      <c r="D11" s="17">
        <v>48927.08</v>
      </c>
      <c r="E11" s="17">
        <v>48499.37</v>
      </c>
      <c r="F11" s="17">
        <v>47728.89</v>
      </c>
      <c r="G11" s="17">
        <v>48516.77</v>
      </c>
      <c r="H11" s="17">
        <v>48516.77</v>
      </c>
      <c r="I11" s="17">
        <v>48516.77</v>
      </c>
      <c r="J11" s="17">
        <v>48516.77</v>
      </c>
      <c r="K11" s="17">
        <v>48516.77</v>
      </c>
      <c r="L11" s="17">
        <v>48516.77</v>
      </c>
      <c r="M11" s="17">
        <v>48516.77</v>
      </c>
      <c r="N11" s="17">
        <v>48516.77</v>
      </c>
      <c r="O11" s="17">
        <v>48516.77</v>
      </c>
      <c r="P11" s="18">
        <v>581806.27</v>
      </c>
      <c r="Q11" s="18">
        <v>409780.7</v>
      </c>
      <c r="R11" s="17">
        <v>253225.19</v>
      </c>
      <c r="S11" s="19"/>
    </row>
    <row r="12" spans="2:19" s="15" customFormat="1" ht="15.75">
      <c r="B12" s="16" t="s">
        <v>34</v>
      </c>
      <c r="C12" s="17">
        <v>10574.32</v>
      </c>
      <c r="D12" s="17">
        <v>6302</v>
      </c>
      <c r="E12" s="17">
        <v>5919</v>
      </c>
      <c r="F12" s="17">
        <v>6231</v>
      </c>
      <c r="G12" s="17">
        <v>6301</v>
      </c>
      <c r="H12" s="17">
        <v>6221</v>
      </c>
      <c r="I12" s="17">
        <v>6221</v>
      </c>
      <c r="J12" s="17">
        <v>6221</v>
      </c>
      <c r="K12" s="17">
        <v>6221</v>
      </c>
      <c r="L12" s="17">
        <v>6221</v>
      </c>
      <c r="M12" s="17">
        <v>6221</v>
      </c>
      <c r="N12" s="17">
        <v>6221</v>
      </c>
      <c r="O12" s="18">
        <v>6176</v>
      </c>
      <c r="P12" s="18">
        <v>74476</v>
      </c>
      <c r="Q12" s="18">
        <v>54142.24</v>
      </c>
      <c r="R12" s="17">
        <v>30908.08</v>
      </c>
      <c r="S12" s="19"/>
    </row>
    <row r="13" spans="2:19" s="15" customFormat="1" ht="15.75">
      <c r="B13" s="16" t="s">
        <v>78</v>
      </c>
      <c r="C13" s="17">
        <v>11656.16</v>
      </c>
      <c r="D13" s="17">
        <v>7071.16</v>
      </c>
      <c r="E13" s="17">
        <v>7008.82</v>
      </c>
      <c r="F13" s="17">
        <v>7071.16</v>
      </c>
      <c r="G13" s="17">
        <v>7071.16</v>
      </c>
      <c r="H13" s="17">
        <v>7071.16</v>
      </c>
      <c r="I13" s="17">
        <v>7071.16</v>
      </c>
      <c r="J13" s="17">
        <v>7071.16</v>
      </c>
      <c r="K13" s="17">
        <v>7071.16</v>
      </c>
      <c r="L13" s="17">
        <v>7071.16</v>
      </c>
      <c r="M13" s="17">
        <v>7071.16</v>
      </c>
      <c r="N13" s="17">
        <v>7071.16</v>
      </c>
      <c r="O13" s="17">
        <v>7071.6</v>
      </c>
      <c r="P13" s="18">
        <v>84792.02</v>
      </c>
      <c r="Q13" s="18">
        <v>59844.84</v>
      </c>
      <c r="R13" s="17">
        <v>36603.34</v>
      </c>
      <c r="S13" s="19"/>
    </row>
    <row r="14" spans="2:19" s="15" customFormat="1" ht="15.75">
      <c r="B14" s="16" t="s">
        <v>87</v>
      </c>
      <c r="C14" s="17">
        <v>82000</v>
      </c>
      <c r="D14" s="17">
        <v>28000</v>
      </c>
      <c r="E14" s="17">
        <v>28000</v>
      </c>
      <c r="F14" s="17">
        <v>28000</v>
      </c>
      <c r="G14" s="17">
        <v>28000</v>
      </c>
      <c r="H14" s="17">
        <v>28000</v>
      </c>
      <c r="I14" s="17">
        <v>28000</v>
      </c>
      <c r="J14" s="17">
        <v>28000</v>
      </c>
      <c r="K14" s="17">
        <v>28000</v>
      </c>
      <c r="L14" s="17">
        <v>28000</v>
      </c>
      <c r="M14" s="17">
        <v>28000</v>
      </c>
      <c r="N14" s="17">
        <v>28000</v>
      </c>
      <c r="O14" s="18">
        <v>28000</v>
      </c>
      <c r="P14" s="18">
        <v>336000</v>
      </c>
      <c r="Q14" s="18">
        <v>279000</v>
      </c>
      <c r="R14" s="17">
        <v>139000</v>
      </c>
      <c r="S14" s="19"/>
    </row>
    <row r="15" spans="2:21" s="15" customFormat="1" ht="15.75">
      <c r="B15" s="16" t="s">
        <v>35</v>
      </c>
      <c r="C15" s="17">
        <v>11640.72</v>
      </c>
      <c r="D15" s="17">
        <v>5207</v>
      </c>
      <c r="E15" s="17">
        <v>5207</v>
      </c>
      <c r="F15" s="17">
        <v>5207</v>
      </c>
      <c r="G15" s="17">
        <v>5207</v>
      </c>
      <c r="H15" s="17">
        <v>5207</v>
      </c>
      <c r="I15" s="17">
        <v>5207</v>
      </c>
      <c r="J15" s="17">
        <v>1676</v>
      </c>
      <c r="K15" s="17">
        <v>1676</v>
      </c>
      <c r="L15" s="17">
        <v>1676</v>
      </c>
      <c r="M15" s="17">
        <v>1676</v>
      </c>
      <c r="N15" s="17">
        <v>1676</v>
      </c>
      <c r="O15" s="17">
        <v>1676</v>
      </c>
      <c r="P15" s="18">
        <v>41298</v>
      </c>
      <c r="Q15" s="17">
        <v>31370</v>
      </c>
      <c r="R15" s="17">
        <v>21568.72</v>
      </c>
      <c r="S15" s="19"/>
      <c r="U15" s="19"/>
    </row>
    <row r="16" spans="2:21" s="15" customFormat="1" ht="15.75">
      <c r="B16" s="116">
        <v>0.1</v>
      </c>
      <c r="C16" s="17">
        <v>-9364.072</v>
      </c>
      <c r="D16" s="17">
        <v>-3320.7</v>
      </c>
      <c r="E16" s="17">
        <v>-3320.7</v>
      </c>
      <c r="F16" s="17">
        <v>-3320.7</v>
      </c>
      <c r="G16" s="17">
        <v>-3320.7</v>
      </c>
      <c r="H16" s="17">
        <v>-3320.7</v>
      </c>
      <c r="I16" s="17">
        <v>-3320.7</v>
      </c>
      <c r="J16" s="17">
        <v>-2967.6</v>
      </c>
      <c r="K16" s="17">
        <v>-2967.6</v>
      </c>
      <c r="L16" s="17">
        <v>-2967.6</v>
      </c>
      <c r="M16" s="17">
        <v>-2967.6</v>
      </c>
      <c r="N16" s="17">
        <v>-2967.6</v>
      </c>
      <c r="O16" s="17">
        <v>-2967.6</v>
      </c>
      <c r="P16" s="18">
        <v>-37729.8</v>
      </c>
      <c r="Q16" s="17">
        <v>-31037</v>
      </c>
      <c r="R16" s="17">
        <v>-16056.871999999996</v>
      </c>
      <c r="S16" s="19"/>
      <c r="U16" s="19"/>
    </row>
    <row r="17" spans="2:21" s="15" customFormat="1" ht="15.75">
      <c r="B17" s="16" t="s">
        <v>77</v>
      </c>
      <c r="C17" s="17">
        <v>51695.61</v>
      </c>
      <c r="D17" s="17">
        <v>24556.3</v>
      </c>
      <c r="E17" s="17">
        <v>24556.3</v>
      </c>
      <c r="F17" s="17">
        <v>24556.3</v>
      </c>
      <c r="G17" s="17">
        <v>24556.3</v>
      </c>
      <c r="H17" s="17">
        <v>24556.3</v>
      </c>
      <c r="I17" s="17">
        <v>24556.3</v>
      </c>
      <c r="J17" s="17">
        <v>24556.3</v>
      </c>
      <c r="K17" s="17">
        <v>24556.3</v>
      </c>
      <c r="L17" s="17">
        <v>24556.3</v>
      </c>
      <c r="M17" s="17">
        <v>24556.3</v>
      </c>
      <c r="N17" s="17">
        <v>24556.3</v>
      </c>
      <c r="O17" s="17">
        <v>24556.3</v>
      </c>
      <c r="P17" s="18">
        <v>294675.6</v>
      </c>
      <c r="Q17" s="17">
        <v>227982.65</v>
      </c>
      <c r="R17" s="17">
        <v>118388.56</v>
      </c>
      <c r="S17" s="19"/>
      <c r="U17" s="19"/>
    </row>
    <row r="18" spans="2:21" s="15" customFormat="1" ht="15.75">
      <c r="B18" s="16" t="s">
        <v>89</v>
      </c>
      <c r="C18" s="17">
        <v>2246.13</v>
      </c>
      <c r="D18" s="17">
        <v>944.79</v>
      </c>
      <c r="E18" s="17">
        <v>944.79</v>
      </c>
      <c r="F18" s="17">
        <v>944.79</v>
      </c>
      <c r="G18" s="17">
        <v>944.79</v>
      </c>
      <c r="H18" s="17">
        <v>944.79</v>
      </c>
      <c r="I18" s="17">
        <v>944.79</v>
      </c>
      <c r="J18" s="17">
        <v>944.79</v>
      </c>
      <c r="K18" s="17">
        <v>944.79</v>
      </c>
      <c r="L18" s="17">
        <v>944.79</v>
      </c>
      <c r="M18" s="17">
        <v>944.79</v>
      </c>
      <c r="N18" s="17">
        <v>944.79</v>
      </c>
      <c r="O18" s="17">
        <v>944.79</v>
      </c>
      <c r="P18" s="18">
        <v>11337.48</v>
      </c>
      <c r="Q18" s="17">
        <v>9128.87</v>
      </c>
      <c r="R18" s="17">
        <v>4454.74</v>
      </c>
      <c r="S18" s="19"/>
      <c r="U18" s="19"/>
    </row>
    <row r="19" spans="2:19" s="20" customFormat="1" ht="15.75">
      <c r="B19" s="21" t="s">
        <v>36</v>
      </c>
      <c r="C19" s="22">
        <v>506919.2079999999</v>
      </c>
      <c r="D19" s="22">
        <v>290216.71</v>
      </c>
      <c r="E19" s="22">
        <v>287843.66</v>
      </c>
      <c r="F19" s="22">
        <v>288947.52</v>
      </c>
      <c r="G19" s="22">
        <v>289805.4</v>
      </c>
      <c r="H19" s="22">
        <v>289725.4</v>
      </c>
      <c r="I19" s="22">
        <v>289725.4</v>
      </c>
      <c r="J19" s="22">
        <v>262615.46</v>
      </c>
      <c r="K19" s="22">
        <v>263050.2</v>
      </c>
      <c r="L19" s="22">
        <v>263050.2</v>
      </c>
      <c r="M19" s="22">
        <v>263050.2</v>
      </c>
      <c r="N19" s="22">
        <v>263050.2</v>
      </c>
      <c r="O19" s="22">
        <v>262915.99</v>
      </c>
      <c r="P19" s="22">
        <v>3313996.34</v>
      </c>
      <c r="Q19" s="22">
        <v>2457893.32</v>
      </c>
      <c r="R19" s="22">
        <v>1363022.2280000001</v>
      </c>
      <c r="S19" s="23"/>
    </row>
    <row r="20" spans="2:19" s="15" customFormat="1" ht="15.75">
      <c r="B20" s="21"/>
      <c r="C20" s="17"/>
      <c r="D20" s="17"/>
      <c r="E20" s="17"/>
      <c r="F20" s="17"/>
      <c r="G20" s="17"/>
      <c r="H20" s="17"/>
      <c r="I20" s="17"/>
      <c r="J20" s="18"/>
      <c r="K20" s="18"/>
      <c r="L20" s="18"/>
      <c r="M20" s="18"/>
      <c r="N20" s="18"/>
      <c r="O20" s="18"/>
      <c r="P20" s="18"/>
      <c r="Q20" s="18"/>
      <c r="R20" s="17"/>
      <c r="S20" s="19"/>
    </row>
    <row r="21" spans="2:21" s="15" customFormat="1" ht="15.75">
      <c r="B21" s="146" t="s">
        <v>40</v>
      </c>
      <c r="C21" s="147"/>
      <c r="D21" s="28"/>
      <c r="E21" s="28"/>
      <c r="F21" s="28"/>
      <c r="G21" s="28"/>
      <c r="H21" s="28"/>
      <c r="I21" s="28"/>
      <c r="J21" s="29"/>
      <c r="K21" s="29"/>
      <c r="L21" s="29"/>
      <c r="M21" s="29"/>
      <c r="N21" s="29"/>
      <c r="O21" s="29"/>
      <c r="P21" s="18"/>
      <c r="Q21" s="29"/>
      <c r="R21" s="17"/>
      <c r="S21" s="30"/>
      <c r="T21" s="31"/>
      <c r="U21" s="31"/>
    </row>
    <row r="22" spans="2:19" s="15" customFormat="1" ht="15.75">
      <c r="B22" s="16" t="s">
        <v>7</v>
      </c>
      <c r="C22" s="17">
        <v>31142.76</v>
      </c>
      <c r="D22" s="17">
        <v>23537.3</v>
      </c>
      <c r="E22" s="17">
        <v>22077.66</v>
      </c>
      <c r="F22" s="17">
        <v>27690.55</v>
      </c>
      <c r="G22" s="17">
        <v>18922.15</v>
      </c>
      <c r="H22" s="17">
        <v>18465.59</v>
      </c>
      <c r="I22" s="17">
        <v>19941.76</v>
      </c>
      <c r="J22" s="18"/>
      <c r="K22" s="18"/>
      <c r="L22" s="18"/>
      <c r="M22" s="18">
        <v>437.57</v>
      </c>
      <c r="N22" s="18">
        <v>529.15</v>
      </c>
      <c r="O22" s="18">
        <v>197.46</v>
      </c>
      <c r="P22" s="18">
        <v>131799.19</v>
      </c>
      <c r="Q22" s="18">
        <v>154508.26</v>
      </c>
      <c r="R22" s="17">
        <v>8433.689999999973</v>
      </c>
      <c r="S22" s="19"/>
    </row>
    <row r="23" spans="2:19" s="15" customFormat="1" ht="15.75">
      <c r="B23" s="16" t="s">
        <v>8</v>
      </c>
      <c r="C23" s="17">
        <v>32536.39</v>
      </c>
      <c r="D23" s="17">
        <v>23209.97</v>
      </c>
      <c r="E23" s="17">
        <v>21882.37</v>
      </c>
      <c r="F23" s="17">
        <v>29627.17</v>
      </c>
      <c r="G23" s="17">
        <v>19647.55</v>
      </c>
      <c r="H23" s="17">
        <v>19408.99</v>
      </c>
      <c r="I23" s="17">
        <v>18408.06</v>
      </c>
      <c r="J23" s="18">
        <v>-633.87</v>
      </c>
      <c r="K23" s="18"/>
      <c r="L23" s="18"/>
      <c r="M23" s="18">
        <v>703.21</v>
      </c>
      <c r="N23" s="18">
        <v>333.13</v>
      </c>
      <c r="O23" s="18">
        <v>626.7</v>
      </c>
      <c r="P23" s="18">
        <v>133213.28</v>
      </c>
      <c r="Q23" s="18">
        <v>157048.8</v>
      </c>
      <c r="R23" s="17">
        <v>8700.870000000054</v>
      </c>
      <c r="S23" s="19"/>
    </row>
    <row r="24" spans="2:19" s="15" customFormat="1" ht="15.75">
      <c r="B24" s="16" t="s">
        <v>5</v>
      </c>
      <c r="C24" s="17">
        <v>113304.08</v>
      </c>
      <c r="D24" s="17">
        <v>68981.28</v>
      </c>
      <c r="E24" s="17">
        <v>74457</v>
      </c>
      <c r="F24" s="17">
        <v>74399.29</v>
      </c>
      <c r="G24" s="17">
        <v>51445.9</v>
      </c>
      <c r="H24" s="17">
        <v>58520.72</v>
      </c>
      <c r="I24" s="17">
        <v>69669.57</v>
      </c>
      <c r="J24" s="18">
        <v>65386.01</v>
      </c>
      <c r="K24" s="18">
        <v>57724.45</v>
      </c>
      <c r="L24" s="18"/>
      <c r="M24" s="18">
        <v>5748.53</v>
      </c>
      <c r="N24" s="18"/>
      <c r="O24" s="18"/>
      <c r="P24" s="18">
        <v>526332.75</v>
      </c>
      <c r="Q24" s="18">
        <v>568846.7</v>
      </c>
      <c r="R24" s="17">
        <v>70790.13000000012</v>
      </c>
      <c r="S24" s="19"/>
    </row>
    <row r="25" spans="2:19" s="15" customFormat="1" ht="15.75">
      <c r="B25" s="16" t="s">
        <v>41</v>
      </c>
      <c r="C25" s="17">
        <v>348991.74</v>
      </c>
      <c r="D25" s="17">
        <v>300774.73</v>
      </c>
      <c r="E25" s="17">
        <v>321607.96</v>
      </c>
      <c r="F25" s="17">
        <v>229517.18</v>
      </c>
      <c r="G25" s="17">
        <v>170578.25</v>
      </c>
      <c r="H25" s="17">
        <v>61192.21</v>
      </c>
      <c r="I25" s="17">
        <v>16034.71</v>
      </c>
      <c r="J25" s="17"/>
      <c r="K25" s="18"/>
      <c r="L25" s="18"/>
      <c r="M25" s="18">
        <v>261.36</v>
      </c>
      <c r="N25" s="18"/>
      <c r="O25" s="18"/>
      <c r="P25" s="18">
        <v>1099966.4</v>
      </c>
      <c r="Q25" s="18">
        <v>1393528.47</v>
      </c>
      <c r="R25" s="17">
        <v>55429.669999999925</v>
      </c>
      <c r="S25" s="19"/>
    </row>
    <row r="26" spans="2:20" s="15" customFormat="1" ht="15.75">
      <c r="B26" s="16" t="s">
        <v>6</v>
      </c>
      <c r="C26" s="17">
        <v>53760.53</v>
      </c>
      <c r="D26" s="17">
        <v>34437.65</v>
      </c>
      <c r="E26" s="17">
        <v>31249.16</v>
      </c>
      <c r="F26" s="17">
        <v>49136.15</v>
      </c>
      <c r="G26" s="17">
        <v>24911.25</v>
      </c>
      <c r="H26" s="17">
        <v>26322.22</v>
      </c>
      <c r="I26" s="17">
        <v>18739.74</v>
      </c>
      <c r="J26" s="18">
        <v>32883.95</v>
      </c>
      <c r="K26" s="18"/>
      <c r="L26" s="18"/>
      <c r="M26" s="18">
        <v>1096.72</v>
      </c>
      <c r="N26" s="18">
        <v>179.76</v>
      </c>
      <c r="O26" s="18">
        <v>1709.18</v>
      </c>
      <c r="P26" s="18">
        <v>220665.78</v>
      </c>
      <c r="Q26" s="18">
        <v>248609.63</v>
      </c>
      <c r="R26" s="17">
        <v>25816.68</v>
      </c>
      <c r="S26" s="19"/>
      <c r="T26" s="19"/>
    </row>
    <row r="27" spans="2:19" s="20" customFormat="1" ht="15.75">
      <c r="B27" s="21" t="s">
        <v>88</v>
      </c>
      <c r="C27" s="22">
        <v>134859.77</v>
      </c>
      <c r="D27" s="22">
        <v>80804.88</v>
      </c>
      <c r="E27" s="22">
        <v>81519.31</v>
      </c>
      <c r="F27" s="22">
        <v>59881.28</v>
      </c>
      <c r="G27" s="22">
        <v>45507.71</v>
      </c>
      <c r="H27" s="22">
        <v>32717.84</v>
      </c>
      <c r="I27" s="22">
        <v>17161.17</v>
      </c>
      <c r="J27" s="22">
        <v>11798.01</v>
      </c>
      <c r="K27" s="22">
        <v>8565.96</v>
      </c>
      <c r="L27" s="22">
        <v>0</v>
      </c>
      <c r="M27" s="22">
        <v>0</v>
      </c>
      <c r="N27" s="22">
        <v>0</v>
      </c>
      <c r="O27" s="22">
        <v>0</v>
      </c>
      <c r="P27" s="25">
        <v>337956.16</v>
      </c>
      <c r="Q27" s="22">
        <v>470617.33</v>
      </c>
      <c r="R27" s="22">
        <v>2198.600000000035</v>
      </c>
      <c r="S27" s="23"/>
    </row>
    <row r="28" spans="2:19" s="32" customFormat="1" ht="15.75">
      <c r="B28" s="24" t="s">
        <v>54</v>
      </c>
      <c r="C28" s="33">
        <v>5290</v>
      </c>
      <c r="D28" s="33">
        <v>2433.4</v>
      </c>
      <c r="E28" s="33">
        <v>3068.2</v>
      </c>
      <c r="F28" s="33">
        <v>2686.12</v>
      </c>
      <c r="G28" s="33">
        <v>2966.04</v>
      </c>
      <c r="H28" s="33">
        <v>2336.88</v>
      </c>
      <c r="I28" s="33">
        <v>808.92</v>
      </c>
      <c r="J28" s="33">
        <v>2477.19</v>
      </c>
      <c r="K28" s="33"/>
      <c r="L28" s="33"/>
      <c r="M28" s="33"/>
      <c r="N28" s="33"/>
      <c r="O28" s="33"/>
      <c r="P28" s="26">
        <v>16776.75</v>
      </c>
      <c r="Q28" s="33">
        <v>22066.75</v>
      </c>
      <c r="R28" s="33">
        <v>0</v>
      </c>
      <c r="S28" s="34"/>
    </row>
    <row r="29" spans="2:19" s="32" customFormat="1" ht="15.75">
      <c r="B29" s="24" t="s">
        <v>75</v>
      </c>
      <c r="C29" s="33">
        <v>3719.78</v>
      </c>
      <c r="D29" s="33">
        <v>1437.18</v>
      </c>
      <c r="E29" s="33">
        <v>1944.12</v>
      </c>
      <c r="F29" s="33">
        <v>1803.52</v>
      </c>
      <c r="G29" s="33">
        <v>2000.78</v>
      </c>
      <c r="H29" s="33">
        <v>1775.34</v>
      </c>
      <c r="I29" s="33">
        <v>3466.44</v>
      </c>
      <c r="J29" s="33"/>
      <c r="K29" s="33"/>
      <c r="L29" s="33"/>
      <c r="M29" s="33"/>
      <c r="N29" s="33"/>
      <c r="O29" s="33"/>
      <c r="P29" s="26">
        <v>12427.38</v>
      </c>
      <c r="Q29" s="33">
        <v>16147.14</v>
      </c>
      <c r="R29" s="33">
        <v>0.020000000000436557</v>
      </c>
      <c r="S29" s="34"/>
    </row>
    <row r="30" spans="2:19" s="32" customFormat="1" ht="15.75">
      <c r="B30" s="24" t="s">
        <v>76</v>
      </c>
      <c r="C30" s="33">
        <v>3267.44</v>
      </c>
      <c r="D30" s="33">
        <v>1328.3</v>
      </c>
      <c r="E30" s="33">
        <v>1759.1</v>
      </c>
      <c r="F30" s="33">
        <v>1669.35</v>
      </c>
      <c r="G30" s="33">
        <v>1866.68</v>
      </c>
      <c r="H30" s="33">
        <v>1597.55</v>
      </c>
      <c r="I30" s="33">
        <v>2369.52</v>
      </c>
      <c r="J30" s="33"/>
      <c r="K30" s="33"/>
      <c r="L30" s="33"/>
      <c r="M30" s="33"/>
      <c r="N30" s="33"/>
      <c r="O30" s="33"/>
      <c r="P30" s="26">
        <v>10590.5</v>
      </c>
      <c r="Q30" s="33">
        <v>13857.94</v>
      </c>
      <c r="R30" s="33">
        <v>0</v>
      </c>
      <c r="S30" s="34"/>
    </row>
    <row r="31" spans="2:19" s="32" customFormat="1" ht="15.75">
      <c r="B31" s="24" t="s">
        <v>50</v>
      </c>
      <c r="C31" s="33">
        <v>20414.34</v>
      </c>
      <c r="D31" s="33">
        <v>10463.24</v>
      </c>
      <c r="E31" s="33">
        <v>11802.2</v>
      </c>
      <c r="F31" s="33">
        <v>9372.52</v>
      </c>
      <c r="G31" s="33">
        <v>8689.46</v>
      </c>
      <c r="H31" s="33">
        <v>7098</v>
      </c>
      <c r="I31" s="33">
        <v>7074.1</v>
      </c>
      <c r="J31" s="33">
        <v>9320.82</v>
      </c>
      <c r="K31" s="33">
        <v>8565.96</v>
      </c>
      <c r="L31" s="33"/>
      <c r="M31" s="33"/>
      <c r="N31" s="33"/>
      <c r="O31" s="33"/>
      <c r="P31" s="26">
        <v>72386.3</v>
      </c>
      <c r="Q31" s="33">
        <v>90601.48</v>
      </c>
      <c r="R31" s="33">
        <v>2199.159999999989</v>
      </c>
      <c r="S31" s="34"/>
    </row>
    <row r="32" spans="2:19" s="32" customFormat="1" ht="15.75">
      <c r="B32" s="24" t="s">
        <v>41</v>
      </c>
      <c r="C32" s="33">
        <v>102168.21</v>
      </c>
      <c r="D32" s="33">
        <v>65142.76</v>
      </c>
      <c r="E32" s="33">
        <v>62945.69</v>
      </c>
      <c r="F32" s="33">
        <v>44349.77</v>
      </c>
      <c r="G32" s="33">
        <v>29984.75</v>
      </c>
      <c r="H32" s="33">
        <v>19910.07</v>
      </c>
      <c r="I32" s="33">
        <v>3442.19</v>
      </c>
      <c r="J32" s="33"/>
      <c r="K32" s="33"/>
      <c r="L32" s="33"/>
      <c r="M32" s="33"/>
      <c r="N32" s="33"/>
      <c r="O32" s="33"/>
      <c r="P32" s="26">
        <v>225775.23</v>
      </c>
      <c r="Q32" s="33">
        <v>327944.02</v>
      </c>
      <c r="R32" s="33">
        <v>-0.5800000000162981</v>
      </c>
      <c r="S32" s="34"/>
    </row>
    <row r="33" spans="2:19" s="20" customFormat="1" ht="15.75">
      <c r="B33" s="21" t="s">
        <v>43</v>
      </c>
      <c r="C33" s="22">
        <v>714595.27</v>
      </c>
      <c r="D33" s="22">
        <v>531745.81</v>
      </c>
      <c r="E33" s="22">
        <v>552793.46</v>
      </c>
      <c r="F33" s="22">
        <v>470251.62</v>
      </c>
      <c r="G33" s="22">
        <v>331012.81</v>
      </c>
      <c r="H33" s="22">
        <v>216627.57</v>
      </c>
      <c r="I33" s="22">
        <v>159955.01</v>
      </c>
      <c r="J33" s="22">
        <v>109434.1</v>
      </c>
      <c r="K33" s="22">
        <v>66290.41</v>
      </c>
      <c r="L33" s="22">
        <v>0</v>
      </c>
      <c r="M33" s="22">
        <v>8247.39</v>
      </c>
      <c r="N33" s="22">
        <v>1042.04</v>
      </c>
      <c r="O33" s="22">
        <v>2533.34</v>
      </c>
      <c r="P33" s="22">
        <v>2449933.56</v>
      </c>
      <c r="Q33" s="22">
        <v>2993159.19</v>
      </c>
      <c r="R33" s="22">
        <v>171369.64</v>
      </c>
      <c r="S33" s="23"/>
    </row>
    <row r="34" spans="2:19" s="20" customFormat="1" ht="15.75">
      <c r="B34" s="21" t="s">
        <v>44</v>
      </c>
      <c r="C34" s="22">
        <v>1221514.478</v>
      </c>
      <c r="D34" s="22">
        <v>821962.52</v>
      </c>
      <c r="E34" s="22">
        <v>840637.12</v>
      </c>
      <c r="F34" s="22">
        <v>759199.14</v>
      </c>
      <c r="G34" s="22">
        <v>620818.21</v>
      </c>
      <c r="H34" s="22">
        <v>506352.97</v>
      </c>
      <c r="I34" s="22">
        <v>449680.41</v>
      </c>
      <c r="J34" s="22">
        <v>372049.56</v>
      </c>
      <c r="K34" s="22">
        <v>329340.61</v>
      </c>
      <c r="L34" s="22">
        <v>263050.2</v>
      </c>
      <c r="M34" s="22">
        <v>271297.59</v>
      </c>
      <c r="N34" s="22">
        <v>264092.24</v>
      </c>
      <c r="O34" s="22">
        <v>265449.33</v>
      </c>
      <c r="P34" s="25">
        <v>5763929.9</v>
      </c>
      <c r="Q34" s="22">
        <v>5451052.51</v>
      </c>
      <c r="R34" s="22">
        <v>1534391.8680000007</v>
      </c>
      <c r="S34" s="23"/>
    </row>
    <row r="35" spans="2:19" s="20" customFormat="1" ht="1.5" customHeight="1">
      <c r="B35" s="24" t="s">
        <v>37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 t="e">
        <f>#REF!+#REF!</f>
        <v>#REF!</v>
      </c>
      <c r="R35" s="22"/>
      <c r="S35" s="23"/>
    </row>
    <row r="36" spans="2:19" s="20" customFormat="1" ht="15.75" hidden="1">
      <c r="B36" s="24" t="s">
        <v>38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 t="e">
        <f>#REF!</f>
        <v>#REF!</v>
      </c>
      <c r="R36" s="22"/>
      <c r="S36" s="23"/>
    </row>
    <row r="37" spans="2:19" s="20" customFormat="1" ht="15.75" hidden="1">
      <c r="B37" s="27" t="s">
        <v>39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 t="e">
        <f>#REF!+#REF!</f>
        <v>#REF!</v>
      </c>
      <c r="R37" s="35"/>
      <c r="S37" s="23"/>
    </row>
    <row r="38" spans="2:19" s="20" customFormat="1" ht="15.7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23"/>
    </row>
    <row r="39" spans="1:19" s="40" customFormat="1" ht="17.25" customHeight="1">
      <c r="A39" s="38"/>
      <c r="B39" s="149" t="s">
        <v>108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22"/>
      <c r="S39" s="39"/>
    </row>
    <row r="40" spans="1:19" s="40" customFormat="1" ht="17.25" customHeight="1">
      <c r="A40" s="41"/>
      <c r="B40" s="123" t="s">
        <v>30</v>
      </c>
      <c r="C40" s="123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3"/>
      <c r="P40" s="43"/>
      <c r="Q40" s="39"/>
      <c r="R40" s="44"/>
      <c r="S40" s="39"/>
    </row>
    <row r="41" spans="1:19" s="48" customFormat="1" ht="90">
      <c r="A41" s="45" t="s">
        <v>45</v>
      </c>
      <c r="B41" s="46" t="s">
        <v>46</v>
      </c>
      <c r="C41" s="5" t="s">
        <v>92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20</v>
      </c>
      <c r="J41" s="6" t="s">
        <v>21</v>
      </c>
      <c r="K41" s="6" t="s">
        <v>22</v>
      </c>
      <c r="L41" s="6" t="s">
        <v>23</v>
      </c>
      <c r="M41" s="6" t="s">
        <v>24</v>
      </c>
      <c r="N41" s="6" t="s">
        <v>25</v>
      </c>
      <c r="O41" s="6" t="s">
        <v>26</v>
      </c>
      <c r="P41" s="6" t="s">
        <v>27</v>
      </c>
      <c r="Q41" s="5" t="s">
        <v>28</v>
      </c>
      <c r="R41" s="5" t="s">
        <v>29</v>
      </c>
      <c r="S41" s="47"/>
    </row>
    <row r="42" spans="1:21" s="53" customFormat="1" ht="14.25">
      <c r="A42" s="49">
        <v>1</v>
      </c>
      <c r="B42" s="87" t="s">
        <v>64</v>
      </c>
      <c r="C42" s="51">
        <v>212788.75</v>
      </c>
      <c r="D42" s="51">
        <v>150450.93</v>
      </c>
      <c r="E42" s="51">
        <v>145682.57</v>
      </c>
      <c r="F42" s="51">
        <v>143674.59</v>
      </c>
      <c r="G42" s="51">
        <v>147800.65</v>
      </c>
      <c r="H42" s="51">
        <v>137609.8</v>
      </c>
      <c r="I42" s="51">
        <v>155208.56</v>
      </c>
      <c r="J42" s="51">
        <v>159566.89</v>
      </c>
      <c r="K42" s="51">
        <v>116976.5</v>
      </c>
      <c r="L42" s="51">
        <v>110347.71</v>
      </c>
      <c r="M42" s="51">
        <v>207479.18</v>
      </c>
      <c r="N42" s="51">
        <v>211926.21</v>
      </c>
      <c r="O42" s="51">
        <v>233299.88</v>
      </c>
      <c r="P42" s="51">
        <v>1785561.29</v>
      </c>
      <c r="Q42" s="51">
        <v>1444030.12</v>
      </c>
      <c r="R42" s="51">
        <v>632334.18</v>
      </c>
      <c r="S42" s="52"/>
      <c r="U42" s="52"/>
    </row>
    <row r="43" spans="1:21" ht="31.5" customHeight="1">
      <c r="A43" s="61"/>
      <c r="B43" s="86" t="s">
        <v>61</v>
      </c>
      <c r="C43" s="96">
        <v>58638.12</v>
      </c>
      <c r="D43" s="96">
        <v>64277.94</v>
      </c>
      <c r="E43" s="96">
        <v>58445.51</v>
      </c>
      <c r="F43" s="96">
        <v>59700.53</v>
      </c>
      <c r="G43" s="96">
        <v>51285.64</v>
      </c>
      <c r="H43" s="96">
        <v>51285.76</v>
      </c>
      <c r="I43" s="96">
        <v>67190.39</v>
      </c>
      <c r="J43" s="96">
        <v>59130.03</v>
      </c>
      <c r="K43" s="96">
        <v>51285.78</v>
      </c>
      <c r="L43" s="96">
        <v>51285.79</v>
      </c>
      <c r="M43" s="96">
        <v>51285.78</v>
      </c>
      <c r="N43" s="96">
        <v>58879.9</v>
      </c>
      <c r="O43" s="96">
        <v>58232.91</v>
      </c>
      <c r="P43" s="96">
        <v>642285.96</v>
      </c>
      <c r="Q43" s="96">
        <v>642691.17</v>
      </c>
      <c r="R43" s="96">
        <v>58232.91</v>
      </c>
      <c r="T43" s="53"/>
      <c r="U43" s="65"/>
    </row>
    <row r="44" spans="1:20" s="60" customFormat="1" ht="15">
      <c r="A44" s="54"/>
      <c r="B44" s="85" t="s">
        <v>55</v>
      </c>
      <c r="C44" s="97">
        <v>48821.02</v>
      </c>
      <c r="D44" s="97">
        <v>54460.84</v>
      </c>
      <c r="E44" s="97">
        <v>46935.82</v>
      </c>
      <c r="F44" s="97">
        <v>48190.85</v>
      </c>
      <c r="G44" s="97">
        <v>39776.06</v>
      </c>
      <c r="H44" s="55">
        <v>39776.09</v>
      </c>
      <c r="I44" s="55">
        <v>56113.31</v>
      </c>
      <c r="J44" s="55">
        <v>47620.35</v>
      </c>
      <c r="K44" s="56">
        <v>39776.11</v>
      </c>
      <c r="L44" s="56">
        <v>39776.11</v>
      </c>
      <c r="M44" s="56">
        <v>39776.11</v>
      </c>
      <c r="N44" s="56">
        <v>47370.23</v>
      </c>
      <c r="O44" s="56">
        <v>46723.23</v>
      </c>
      <c r="P44" s="57">
        <v>516295.11</v>
      </c>
      <c r="Q44" s="58">
        <v>518392.9</v>
      </c>
      <c r="R44" s="89">
        <v>46723.23</v>
      </c>
      <c r="S44" s="59"/>
      <c r="T44" s="52"/>
    </row>
    <row r="45" spans="1:20" s="60" customFormat="1" ht="14.25" customHeight="1">
      <c r="A45" s="54"/>
      <c r="B45" s="85" t="s">
        <v>56</v>
      </c>
      <c r="C45" s="97">
        <v>9817.1</v>
      </c>
      <c r="D45" s="97">
        <v>9817.1</v>
      </c>
      <c r="E45" s="97">
        <v>11509.69</v>
      </c>
      <c r="F45" s="97">
        <v>11509.68</v>
      </c>
      <c r="G45" s="97">
        <v>11509.58</v>
      </c>
      <c r="H45" s="55">
        <v>11509.67</v>
      </c>
      <c r="I45" s="55">
        <v>11077.08</v>
      </c>
      <c r="J45" s="55">
        <v>11509.68</v>
      </c>
      <c r="K45" s="56">
        <v>11509.67</v>
      </c>
      <c r="L45" s="56">
        <v>11509.68</v>
      </c>
      <c r="M45" s="56">
        <v>11509.67</v>
      </c>
      <c r="N45" s="56">
        <v>11509.67</v>
      </c>
      <c r="O45" s="56">
        <v>11509.68</v>
      </c>
      <c r="P45" s="57">
        <v>125990.85</v>
      </c>
      <c r="Q45" s="58">
        <v>124298.27</v>
      </c>
      <c r="R45" s="89">
        <v>11509.68</v>
      </c>
      <c r="S45" s="59"/>
      <c r="T45" s="52"/>
    </row>
    <row r="46" spans="1:20" s="60" customFormat="1" ht="15" hidden="1">
      <c r="A46" s="54"/>
      <c r="B46" s="85" t="s">
        <v>62</v>
      </c>
      <c r="C46" s="97">
        <v>0</v>
      </c>
      <c r="D46" s="97">
        <v>0</v>
      </c>
      <c r="E46" s="97"/>
      <c r="F46" s="97">
        <v>0</v>
      </c>
      <c r="G46" s="97">
        <v>0</v>
      </c>
      <c r="H46" s="55">
        <v>0</v>
      </c>
      <c r="I46" s="55">
        <v>0</v>
      </c>
      <c r="J46" s="55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63">
        <v>0</v>
      </c>
      <c r="Q46" s="58">
        <v>0</v>
      </c>
      <c r="R46" s="89">
        <v>0</v>
      </c>
      <c r="S46" s="59"/>
      <c r="T46" s="53"/>
    </row>
    <row r="47" spans="1:20" ht="15">
      <c r="A47" s="61"/>
      <c r="B47" s="90" t="s">
        <v>57</v>
      </c>
      <c r="C47" s="96">
        <v>0</v>
      </c>
      <c r="D47" s="96">
        <v>2082</v>
      </c>
      <c r="E47" s="96">
        <v>1004</v>
      </c>
      <c r="F47" s="96">
        <v>1210.6</v>
      </c>
      <c r="G47" s="97">
        <v>2334.4</v>
      </c>
      <c r="H47" s="63">
        <v>602.5</v>
      </c>
      <c r="I47" s="63">
        <v>785.63</v>
      </c>
      <c r="J47" s="64">
        <v>2610</v>
      </c>
      <c r="K47" s="64">
        <v>760.93</v>
      </c>
      <c r="L47" s="64">
        <v>413</v>
      </c>
      <c r="M47" s="64">
        <v>583</v>
      </c>
      <c r="N47" s="64">
        <v>1783.8</v>
      </c>
      <c r="O47" s="64">
        <v>417</v>
      </c>
      <c r="P47" s="63">
        <v>14586.86</v>
      </c>
      <c r="Q47" s="64">
        <v>14586.86</v>
      </c>
      <c r="R47" s="89">
        <v>0</v>
      </c>
      <c r="T47" s="53"/>
    </row>
    <row r="48" spans="1:20" ht="15">
      <c r="A48" s="61"/>
      <c r="B48" s="90" t="s">
        <v>58</v>
      </c>
      <c r="C48" s="96">
        <v>0</v>
      </c>
      <c r="D48" s="96">
        <v>242</v>
      </c>
      <c r="E48" s="96">
        <v>248</v>
      </c>
      <c r="F48" s="96">
        <v>246</v>
      </c>
      <c r="G48" s="97">
        <v>258</v>
      </c>
      <c r="H48" s="63">
        <v>240</v>
      </c>
      <c r="I48" s="63">
        <v>240</v>
      </c>
      <c r="J48" s="64">
        <v>246</v>
      </c>
      <c r="K48" s="64">
        <v>250</v>
      </c>
      <c r="L48" s="64">
        <v>252</v>
      </c>
      <c r="M48" s="64">
        <v>240</v>
      </c>
      <c r="N48" s="64">
        <v>5154</v>
      </c>
      <c r="O48" s="64">
        <v>384</v>
      </c>
      <c r="P48" s="63">
        <v>8000</v>
      </c>
      <c r="Q48" s="64">
        <v>8000</v>
      </c>
      <c r="R48" s="89">
        <v>0</v>
      </c>
      <c r="T48" s="53"/>
    </row>
    <row r="49" spans="1:20" ht="15">
      <c r="A49" s="61"/>
      <c r="B49" s="91" t="s">
        <v>0</v>
      </c>
      <c r="C49" s="96">
        <v>81522.23</v>
      </c>
      <c r="D49" s="97">
        <v>48522.12</v>
      </c>
      <c r="E49" s="96">
        <v>48522.12</v>
      </c>
      <c r="F49" s="96">
        <v>48522.12</v>
      </c>
      <c r="G49" s="97">
        <v>48522.12</v>
      </c>
      <c r="H49" s="63">
        <v>48522.12</v>
      </c>
      <c r="I49" s="63">
        <v>48522.12</v>
      </c>
      <c r="J49" s="64">
        <v>48522.12</v>
      </c>
      <c r="K49" s="64">
        <v>48522.12</v>
      </c>
      <c r="L49" s="64">
        <v>48522.12</v>
      </c>
      <c r="M49" s="64">
        <v>48522.12</v>
      </c>
      <c r="N49" s="64">
        <v>48522.12</v>
      </c>
      <c r="O49" s="64">
        <v>48522.12</v>
      </c>
      <c r="P49" s="63">
        <v>582265.44</v>
      </c>
      <c r="Q49" s="64">
        <v>409780.7</v>
      </c>
      <c r="R49" s="89">
        <v>254006.97</v>
      </c>
      <c r="T49" s="53"/>
    </row>
    <row r="50" spans="1:20" ht="15.75">
      <c r="A50" s="61"/>
      <c r="B50" s="16" t="s">
        <v>80</v>
      </c>
      <c r="C50" s="96">
        <v>58360.51</v>
      </c>
      <c r="D50" s="96">
        <v>26654.9</v>
      </c>
      <c r="E50" s="96">
        <v>26654.9</v>
      </c>
      <c r="F50" s="96">
        <v>26654.9</v>
      </c>
      <c r="G50" s="97">
        <v>26654.9</v>
      </c>
      <c r="H50" s="63">
        <v>26654.9</v>
      </c>
      <c r="I50" s="63">
        <v>26654.9</v>
      </c>
      <c r="J50" s="64">
        <v>2720.3</v>
      </c>
      <c r="K50" s="64">
        <v>2720.3</v>
      </c>
      <c r="L50" s="64">
        <v>2720.3</v>
      </c>
      <c r="M50" s="64">
        <v>2720.3</v>
      </c>
      <c r="N50" s="64">
        <v>2720.3</v>
      </c>
      <c r="O50" s="64">
        <v>2720.3</v>
      </c>
      <c r="P50" s="63">
        <v>176251.2</v>
      </c>
      <c r="Q50" s="64">
        <v>170361.99</v>
      </c>
      <c r="R50" s="89">
        <v>64249.71999999994</v>
      </c>
      <c r="T50" s="53"/>
    </row>
    <row r="51" spans="1:20" ht="15">
      <c r="A51" s="61"/>
      <c r="B51" s="90" t="s">
        <v>59</v>
      </c>
      <c r="C51" s="96">
        <v>931.8</v>
      </c>
      <c r="D51" s="96">
        <v>852.5</v>
      </c>
      <c r="E51" s="96">
        <v>852.5</v>
      </c>
      <c r="F51" s="96">
        <v>852.5</v>
      </c>
      <c r="G51" s="97">
        <v>852.5</v>
      </c>
      <c r="H51" s="63">
        <v>852.5</v>
      </c>
      <c r="I51" s="63">
        <v>852.5</v>
      </c>
      <c r="J51" s="64">
        <v>852.5</v>
      </c>
      <c r="K51" s="64">
        <v>852.5</v>
      </c>
      <c r="L51" s="64">
        <v>852.5</v>
      </c>
      <c r="M51" s="64">
        <v>852.5</v>
      </c>
      <c r="N51" s="64">
        <v>852.5</v>
      </c>
      <c r="O51" s="64">
        <v>852.5</v>
      </c>
      <c r="P51" s="63">
        <v>10230</v>
      </c>
      <c r="Q51" s="64">
        <v>10309.3</v>
      </c>
      <c r="R51" s="89">
        <v>852.5</v>
      </c>
      <c r="T51" s="53"/>
    </row>
    <row r="52" spans="1:20" ht="15">
      <c r="A52" s="61"/>
      <c r="B52" s="90" t="s">
        <v>60</v>
      </c>
      <c r="C52" s="96">
        <v>4012.72</v>
      </c>
      <c r="D52" s="96">
        <v>0</v>
      </c>
      <c r="E52" s="96">
        <v>1044.38</v>
      </c>
      <c r="F52" s="96">
        <v>0</v>
      </c>
      <c r="G52" s="97">
        <v>2022.84</v>
      </c>
      <c r="H52" s="63">
        <v>2964.08</v>
      </c>
      <c r="I52" s="63">
        <v>2061.02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3">
        <v>8092.32</v>
      </c>
      <c r="Q52" s="64">
        <v>12105.04</v>
      </c>
      <c r="R52" s="89">
        <v>0</v>
      </c>
      <c r="T52" s="53"/>
    </row>
    <row r="53" spans="1:20" ht="15">
      <c r="A53" s="61"/>
      <c r="B53" s="91" t="s">
        <v>3</v>
      </c>
      <c r="C53" s="96">
        <v>9323.37</v>
      </c>
      <c r="D53" s="96">
        <v>6302</v>
      </c>
      <c r="E53" s="96">
        <v>6302</v>
      </c>
      <c r="F53" s="96">
        <v>6302</v>
      </c>
      <c r="G53" s="97">
        <v>6302</v>
      </c>
      <c r="H53" s="63">
        <v>6302</v>
      </c>
      <c r="I53" s="63">
        <v>6302</v>
      </c>
      <c r="J53" s="64">
        <v>6302</v>
      </c>
      <c r="K53" s="64">
        <v>6302</v>
      </c>
      <c r="L53" s="64">
        <v>6302</v>
      </c>
      <c r="M53" s="64">
        <v>6302</v>
      </c>
      <c r="N53" s="64">
        <v>6302</v>
      </c>
      <c r="O53" s="64">
        <v>6200</v>
      </c>
      <c r="P53" s="63">
        <v>75522</v>
      </c>
      <c r="Q53" s="64">
        <v>54142.24</v>
      </c>
      <c r="R53" s="89">
        <v>30703.13</v>
      </c>
      <c r="T53" s="53"/>
    </row>
    <row r="54" spans="1:20" ht="15">
      <c r="A54" s="61"/>
      <c r="B54" s="91" t="s">
        <v>82</v>
      </c>
      <c r="C54" s="96">
        <v>5111.55</v>
      </c>
      <c r="D54" s="96">
        <v>0</v>
      </c>
      <c r="E54" s="96">
        <v>554.36</v>
      </c>
      <c r="F54" s="96">
        <v>0</v>
      </c>
      <c r="G54" s="97">
        <v>276.16</v>
      </c>
      <c r="H54" s="63">
        <v>0</v>
      </c>
      <c r="I54" s="63">
        <v>0</v>
      </c>
      <c r="J54" s="64">
        <v>0</v>
      </c>
      <c r="K54" s="64">
        <v>311.58</v>
      </c>
      <c r="L54" s="64">
        <v>0</v>
      </c>
      <c r="M54" s="64">
        <v>9579.79</v>
      </c>
      <c r="N54" s="64">
        <v>10129.89</v>
      </c>
      <c r="O54" s="64">
        <v>9400.56</v>
      </c>
      <c r="P54" s="63">
        <v>30252.34</v>
      </c>
      <c r="Q54" s="64">
        <v>4714.39</v>
      </c>
      <c r="R54" s="89">
        <v>30649.5</v>
      </c>
      <c r="T54" s="53"/>
    </row>
    <row r="55" spans="1:20" ht="15">
      <c r="A55" s="61"/>
      <c r="B55" s="91" t="s">
        <v>83</v>
      </c>
      <c r="C55" s="96">
        <v>0</v>
      </c>
      <c r="D55" s="96">
        <v>21.88</v>
      </c>
      <c r="E55" s="96">
        <v>559.22</v>
      </c>
      <c r="F55" s="96">
        <v>185.94</v>
      </c>
      <c r="G55" s="97">
        <v>371.89</v>
      </c>
      <c r="H55" s="63">
        <v>185.94</v>
      </c>
      <c r="I55" s="63">
        <v>0</v>
      </c>
      <c r="J55" s="64">
        <v>8174.7</v>
      </c>
      <c r="K55" s="64">
        <v>3371.29</v>
      </c>
      <c r="L55" s="64">
        <v>0</v>
      </c>
      <c r="M55" s="64">
        <v>7203.32</v>
      </c>
      <c r="N55" s="64">
        <v>7850.59</v>
      </c>
      <c r="O55" s="64">
        <v>6096.59</v>
      </c>
      <c r="P55" s="63">
        <v>34021.36</v>
      </c>
      <c r="Q55" s="64">
        <v>5668.28</v>
      </c>
      <c r="R55" s="89">
        <v>28353.08</v>
      </c>
      <c r="T55" s="53"/>
    </row>
    <row r="56" spans="1:20" ht="15">
      <c r="A56" s="61"/>
      <c r="B56" s="91" t="s">
        <v>84</v>
      </c>
      <c r="C56" s="96">
        <v>8538.43</v>
      </c>
      <c r="D56" s="96">
        <v>1495.59</v>
      </c>
      <c r="E56" s="96">
        <v>1495.58</v>
      </c>
      <c r="F56" s="96">
        <v>0</v>
      </c>
      <c r="G56" s="97">
        <v>8920.2</v>
      </c>
      <c r="H56" s="63">
        <v>0</v>
      </c>
      <c r="I56" s="63">
        <v>0</v>
      </c>
      <c r="J56" s="64">
        <v>11968.64</v>
      </c>
      <c r="K56" s="64">
        <v>0</v>
      </c>
      <c r="L56" s="64">
        <v>0</v>
      </c>
      <c r="M56" s="64">
        <v>30459.57</v>
      </c>
      <c r="N56" s="64">
        <v>1727.82</v>
      </c>
      <c r="O56" s="64">
        <v>0</v>
      </c>
      <c r="P56" s="63">
        <v>56067.4</v>
      </c>
      <c r="Q56" s="64">
        <v>12327.2</v>
      </c>
      <c r="R56" s="89">
        <v>52278.63</v>
      </c>
      <c r="T56" s="53"/>
    </row>
    <row r="57" spans="1:20" ht="15">
      <c r="A57" s="61"/>
      <c r="B57" s="91" t="s">
        <v>85</v>
      </c>
      <c r="C57" s="96">
        <v>0</v>
      </c>
      <c r="D57" s="96">
        <v>0</v>
      </c>
      <c r="E57" s="96">
        <v>0</v>
      </c>
      <c r="F57" s="96">
        <v>0</v>
      </c>
      <c r="G57" s="97">
        <v>0</v>
      </c>
      <c r="H57" s="63">
        <v>0</v>
      </c>
      <c r="I57" s="63">
        <v>0</v>
      </c>
      <c r="J57" s="64">
        <v>0</v>
      </c>
      <c r="K57" s="64">
        <v>0</v>
      </c>
      <c r="L57" s="64">
        <v>0</v>
      </c>
      <c r="M57" s="64">
        <v>7099.06</v>
      </c>
      <c r="N57" s="64">
        <v>42631.74</v>
      </c>
      <c r="O57" s="64">
        <v>25371.55</v>
      </c>
      <c r="P57" s="63">
        <v>75102.35</v>
      </c>
      <c r="Q57" s="64">
        <v>37196.96</v>
      </c>
      <c r="R57" s="89">
        <v>37905.39</v>
      </c>
      <c r="T57" s="53"/>
    </row>
    <row r="58" spans="1:20" ht="15">
      <c r="A58" s="61"/>
      <c r="B58" s="91" t="s">
        <v>2</v>
      </c>
      <c r="C58" s="96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2600</v>
      </c>
      <c r="J58" s="99">
        <v>19040.6</v>
      </c>
      <c r="K58" s="99">
        <v>2600</v>
      </c>
      <c r="L58" s="99">
        <v>0</v>
      </c>
      <c r="M58" s="99">
        <v>0</v>
      </c>
      <c r="N58" s="99">
        <v>0</v>
      </c>
      <c r="O58" s="99">
        <v>0</v>
      </c>
      <c r="P58" s="99">
        <v>35687.1</v>
      </c>
      <c r="Q58" s="99">
        <v>24240.6</v>
      </c>
      <c r="R58" s="99">
        <v>0</v>
      </c>
      <c r="T58" s="53"/>
    </row>
    <row r="59" spans="1:19" s="130" customFormat="1" ht="15.75">
      <c r="A59" s="124"/>
      <c r="B59" s="125" t="s">
        <v>79</v>
      </c>
      <c r="C59" s="126"/>
      <c r="D59" s="126">
        <v>0</v>
      </c>
      <c r="E59" s="126">
        <v>0</v>
      </c>
      <c r="F59" s="126">
        <v>0</v>
      </c>
      <c r="G59" s="126">
        <v>0</v>
      </c>
      <c r="H59" s="127">
        <v>0</v>
      </c>
      <c r="I59" s="127">
        <v>2600</v>
      </c>
      <c r="J59" s="128">
        <v>0</v>
      </c>
      <c r="K59" s="128">
        <v>2600</v>
      </c>
      <c r="L59" s="128">
        <v>0</v>
      </c>
      <c r="M59" s="128">
        <v>0</v>
      </c>
      <c r="N59" s="128"/>
      <c r="O59" s="128"/>
      <c r="P59" s="127">
        <v>5200</v>
      </c>
      <c r="Q59" s="128">
        <v>5200</v>
      </c>
      <c r="R59" s="33">
        <v>0</v>
      </c>
      <c r="S59" s="129"/>
    </row>
    <row r="60" spans="1:19" s="130" customFormat="1" ht="15.75">
      <c r="A60" s="124"/>
      <c r="B60" s="125" t="s">
        <v>95</v>
      </c>
      <c r="C60" s="126"/>
      <c r="D60" s="126">
        <v>0</v>
      </c>
      <c r="E60" s="126">
        <v>0</v>
      </c>
      <c r="F60" s="126">
        <v>0</v>
      </c>
      <c r="G60" s="126">
        <v>0</v>
      </c>
      <c r="H60" s="127">
        <v>0</v>
      </c>
      <c r="I60" s="127">
        <v>0</v>
      </c>
      <c r="J60" s="128">
        <v>19040.6</v>
      </c>
      <c r="K60" s="128">
        <v>0</v>
      </c>
      <c r="L60" s="128">
        <v>0</v>
      </c>
      <c r="M60" s="128"/>
      <c r="N60" s="128"/>
      <c r="O60" s="128"/>
      <c r="P60" s="127">
        <v>19040.6</v>
      </c>
      <c r="Q60" s="128">
        <v>19040.6</v>
      </c>
      <c r="R60" s="33">
        <v>0</v>
      </c>
      <c r="S60" s="129"/>
    </row>
    <row r="61" spans="1:19" s="106" customFormat="1" ht="15.75">
      <c r="A61" s="73"/>
      <c r="B61" s="104" t="s">
        <v>99</v>
      </c>
      <c r="C61" s="57"/>
      <c r="D61" s="97">
        <v>0</v>
      </c>
      <c r="E61" s="97">
        <v>0</v>
      </c>
      <c r="F61" s="97">
        <v>0</v>
      </c>
      <c r="G61" s="97">
        <v>0</v>
      </c>
      <c r="H61" s="57">
        <v>0</v>
      </c>
      <c r="I61" s="57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11446.5</v>
      </c>
      <c r="P61" s="57">
        <v>11446.5</v>
      </c>
      <c r="Q61" s="128">
        <v>11446.5</v>
      </c>
      <c r="R61" s="98">
        <v>0</v>
      </c>
      <c r="S61" s="105"/>
    </row>
    <row r="62" spans="1:19" s="53" customFormat="1" ht="14.25">
      <c r="A62" s="49">
        <v>2</v>
      </c>
      <c r="B62" s="87" t="s">
        <v>66</v>
      </c>
      <c r="C62" s="51">
        <v>51909.79</v>
      </c>
      <c r="D62" s="51">
        <v>64268.28</v>
      </c>
      <c r="E62" s="51">
        <v>62026.85</v>
      </c>
      <c r="F62" s="51">
        <v>70727.58</v>
      </c>
      <c r="G62" s="51">
        <v>53129.01</v>
      </c>
      <c r="H62" s="51">
        <v>59644.06</v>
      </c>
      <c r="I62" s="51">
        <v>80304.24</v>
      </c>
      <c r="J62" s="51">
        <v>79319.48</v>
      </c>
      <c r="K62" s="51">
        <v>153074.08</v>
      </c>
      <c r="L62" s="51">
        <v>89893.78</v>
      </c>
      <c r="M62" s="51">
        <v>90788.7</v>
      </c>
      <c r="N62" s="51">
        <v>69790.36</v>
      </c>
      <c r="O62" s="51">
        <v>62324.19</v>
      </c>
      <c r="P62" s="51">
        <v>865290.61</v>
      </c>
      <c r="Q62" s="51">
        <v>867543.49</v>
      </c>
      <c r="R62" s="51">
        <v>49656.91</v>
      </c>
      <c r="S62" s="52"/>
    </row>
    <row r="63" spans="1:20" ht="30">
      <c r="A63" s="61"/>
      <c r="B63" s="86" t="s">
        <v>61</v>
      </c>
      <c r="C63" s="63">
        <v>51909.79</v>
      </c>
      <c r="D63" s="63">
        <v>59523.01</v>
      </c>
      <c r="E63" s="63">
        <v>53236.45</v>
      </c>
      <c r="F63" s="63">
        <v>46977.13</v>
      </c>
      <c r="G63" s="63">
        <v>52995.51</v>
      </c>
      <c r="H63" s="63">
        <v>53971.56</v>
      </c>
      <c r="I63" s="63">
        <v>58640.24</v>
      </c>
      <c r="J63" s="63">
        <v>55247.68</v>
      </c>
      <c r="K63" s="88">
        <v>59243.43</v>
      </c>
      <c r="L63" s="88">
        <v>51386.28</v>
      </c>
      <c r="M63" s="88">
        <v>50564.57</v>
      </c>
      <c r="N63" s="88">
        <v>51518.49</v>
      </c>
      <c r="O63" s="88">
        <v>49656.91</v>
      </c>
      <c r="P63" s="63">
        <v>572961.26</v>
      </c>
      <c r="Q63" s="64">
        <v>575214.14</v>
      </c>
      <c r="R63" s="89">
        <v>49656.91</v>
      </c>
      <c r="T63" s="52"/>
    </row>
    <row r="64" spans="1:18" ht="15">
      <c r="A64" s="61"/>
      <c r="B64" s="90" t="s">
        <v>57</v>
      </c>
      <c r="C64" s="92">
        <v>0</v>
      </c>
      <c r="D64" s="96">
        <v>320.3</v>
      </c>
      <c r="E64" s="96">
        <v>20.5</v>
      </c>
      <c r="F64" s="96">
        <v>19365.5</v>
      </c>
      <c r="G64" s="108">
        <v>133.5</v>
      </c>
      <c r="H64" s="63">
        <v>5672.5</v>
      </c>
      <c r="I64" s="63">
        <v>21664</v>
      </c>
      <c r="J64" s="64">
        <v>18415.85</v>
      </c>
      <c r="K64" s="64">
        <v>47560.2</v>
      </c>
      <c r="L64" s="64">
        <v>3971.5</v>
      </c>
      <c r="M64" s="64">
        <v>25314</v>
      </c>
      <c r="N64" s="64">
        <v>13886.92</v>
      </c>
      <c r="O64" s="64">
        <v>5587.28</v>
      </c>
      <c r="P64" s="63">
        <v>161912.05</v>
      </c>
      <c r="Q64" s="64">
        <v>161912.05</v>
      </c>
      <c r="R64" s="89">
        <v>0</v>
      </c>
    </row>
    <row r="65" spans="1:18" ht="15" customHeight="1">
      <c r="A65" s="61"/>
      <c r="B65" s="90" t="s">
        <v>58</v>
      </c>
      <c r="C65" s="92">
        <v>0</v>
      </c>
      <c r="D65" s="96">
        <v>40</v>
      </c>
      <c r="E65" s="96">
        <v>0</v>
      </c>
      <c r="F65" s="96">
        <v>0</v>
      </c>
      <c r="G65" s="108">
        <v>0</v>
      </c>
      <c r="H65" s="63">
        <v>0</v>
      </c>
      <c r="I65" s="63">
        <v>0</v>
      </c>
      <c r="J65" s="64">
        <v>0</v>
      </c>
      <c r="K65" s="64">
        <v>0</v>
      </c>
      <c r="L65" s="64">
        <v>40</v>
      </c>
      <c r="M65" s="64">
        <v>0</v>
      </c>
      <c r="N65" s="64">
        <v>0</v>
      </c>
      <c r="O65" s="114">
        <v>0</v>
      </c>
      <c r="P65" s="63">
        <v>80</v>
      </c>
      <c r="Q65" s="64">
        <v>80</v>
      </c>
      <c r="R65" s="89">
        <v>0</v>
      </c>
    </row>
    <row r="66" spans="1:18" ht="15">
      <c r="A66" s="61"/>
      <c r="B66" s="90" t="s">
        <v>63</v>
      </c>
      <c r="C66" s="92">
        <v>0</v>
      </c>
      <c r="D66" s="96">
        <v>4384.97</v>
      </c>
      <c r="E66" s="96">
        <v>8769.9</v>
      </c>
      <c r="F66" s="96">
        <v>4384.95</v>
      </c>
      <c r="G66" s="108">
        <v>0</v>
      </c>
      <c r="H66" s="63">
        <v>0</v>
      </c>
      <c r="I66" s="63">
        <v>0</v>
      </c>
      <c r="J66" s="64">
        <v>5655.95</v>
      </c>
      <c r="K66" s="64">
        <v>4384.95</v>
      </c>
      <c r="L66" s="64">
        <v>0</v>
      </c>
      <c r="M66" s="64">
        <v>8769.9</v>
      </c>
      <c r="N66" s="64">
        <v>4384.95</v>
      </c>
      <c r="O66" s="114">
        <v>0</v>
      </c>
      <c r="P66" s="63">
        <v>40735.57</v>
      </c>
      <c r="Q66" s="64">
        <v>40735.57</v>
      </c>
      <c r="R66" s="89">
        <v>0</v>
      </c>
    </row>
    <row r="67" spans="1:18" ht="15">
      <c r="A67" s="61"/>
      <c r="B67" s="91" t="s">
        <v>2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41885.5</v>
      </c>
      <c r="L67" s="63">
        <v>34496</v>
      </c>
      <c r="M67" s="63">
        <v>6140.23</v>
      </c>
      <c r="N67" s="63">
        <v>0</v>
      </c>
      <c r="O67" s="63">
        <v>7080</v>
      </c>
      <c r="P67" s="63">
        <v>89601.73</v>
      </c>
      <c r="Q67" s="63">
        <v>89601.73</v>
      </c>
      <c r="R67" s="89">
        <v>0</v>
      </c>
    </row>
    <row r="68" spans="1:19" s="71" customFormat="1" ht="15">
      <c r="A68" s="67"/>
      <c r="B68" s="68" t="s">
        <v>94</v>
      </c>
      <c r="C68" s="57">
        <v>0</v>
      </c>
      <c r="D68" s="96">
        <v>0</v>
      </c>
      <c r="E68" s="96">
        <v>0</v>
      </c>
      <c r="F68" s="96">
        <v>0</v>
      </c>
      <c r="G68" s="108">
        <v>0</v>
      </c>
      <c r="H68" s="57">
        <v>0</v>
      </c>
      <c r="I68" s="57">
        <v>0</v>
      </c>
      <c r="J68" s="69">
        <v>0</v>
      </c>
      <c r="K68" s="69">
        <v>41885.5</v>
      </c>
      <c r="L68" s="69">
        <v>0</v>
      </c>
      <c r="M68" s="69">
        <v>6140.23</v>
      </c>
      <c r="N68" s="69">
        <v>0</v>
      </c>
      <c r="O68" s="57">
        <v>3540</v>
      </c>
      <c r="P68" s="57">
        <v>51565.73</v>
      </c>
      <c r="Q68" s="57">
        <v>51565.73</v>
      </c>
      <c r="R68" s="89">
        <v>0</v>
      </c>
      <c r="S68" s="70"/>
    </row>
    <row r="69" spans="1:19" s="71" customFormat="1" ht="14.25" customHeight="1">
      <c r="A69" s="67"/>
      <c r="B69" s="68" t="s">
        <v>96</v>
      </c>
      <c r="C69" s="57">
        <v>0</v>
      </c>
      <c r="D69" s="96">
        <v>0</v>
      </c>
      <c r="E69" s="96">
        <v>0</v>
      </c>
      <c r="F69" s="96">
        <v>0</v>
      </c>
      <c r="G69" s="108">
        <v>0</v>
      </c>
      <c r="H69" s="57">
        <v>0</v>
      </c>
      <c r="I69" s="57">
        <v>0</v>
      </c>
      <c r="J69" s="69">
        <v>0</v>
      </c>
      <c r="K69" s="69">
        <v>0</v>
      </c>
      <c r="L69" s="69">
        <v>34496</v>
      </c>
      <c r="M69" s="69">
        <v>0</v>
      </c>
      <c r="N69" s="69">
        <v>0</v>
      </c>
      <c r="O69" s="57">
        <v>3540</v>
      </c>
      <c r="P69" s="57">
        <v>38036</v>
      </c>
      <c r="Q69" s="57">
        <v>38036</v>
      </c>
      <c r="R69" s="89">
        <v>0</v>
      </c>
      <c r="S69" s="70"/>
    </row>
    <row r="70" spans="1:19" s="71" customFormat="1" ht="15" hidden="1">
      <c r="A70" s="67"/>
      <c r="B70" s="68"/>
      <c r="C70" s="67">
        <v>0</v>
      </c>
      <c r="D70" s="67"/>
      <c r="E70" s="67"/>
      <c r="F70" s="96"/>
      <c r="G70" s="109"/>
      <c r="H70" s="57"/>
      <c r="I70" s="57"/>
      <c r="J70" s="69"/>
      <c r="K70" s="69"/>
      <c r="L70" s="69"/>
      <c r="M70" s="69"/>
      <c r="N70" s="69">
        <v>0</v>
      </c>
      <c r="O70" s="57">
        <v>0</v>
      </c>
      <c r="P70" s="57">
        <v>0</v>
      </c>
      <c r="Q70" s="111">
        <v>0</v>
      </c>
      <c r="R70" s="89">
        <v>0</v>
      </c>
      <c r="S70" s="70"/>
    </row>
    <row r="71" spans="1:26" s="53" customFormat="1" ht="14.25">
      <c r="A71" s="49">
        <v>3</v>
      </c>
      <c r="B71" s="94" t="s">
        <v>65</v>
      </c>
      <c r="C71" s="99">
        <v>5293.340000000026</v>
      </c>
      <c r="D71" s="99">
        <v>6305.26</v>
      </c>
      <c r="E71" s="99">
        <v>6044.23</v>
      </c>
      <c r="F71" s="99">
        <v>29164.07</v>
      </c>
      <c r="G71" s="99">
        <v>5248.55</v>
      </c>
      <c r="H71" s="99">
        <v>9757.52</v>
      </c>
      <c r="I71" s="99">
        <v>14565.09</v>
      </c>
      <c r="J71" s="99">
        <v>81145.81</v>
      </c>
      <c r="K71" s="99">
        <v>15373.33</v>
      </c>
      <c r="L71" s="99">
        <v>7593.46</v>
      </c>
      <c r="M71" s="99">
        <v>191097.51</v>
      </c>
      <c r="N71" s="99">
        <v>15497.43</v>
      </c>
      <c r="O71" s="99">
        <v>25796.18</v>
      </c>
      <c r="P71" s="99">
        <v>397588.44</v>
      </c>
      <c r="Q71" s="99">
        <v>91532.44</v>
      </c>
      <c r="R71" s="99">
        <v>131025.34</v>
      </c>
      <c r="S71" s="52"/>
      <c r="X71" s="52"/>
      <c r="Z71" s="52"/>
    </row>
    <row r="72" spans="1:20" ht="15" customHeight="1">
      <c r="A72" s="61"/>
      <c r="B72" s="86" t="s">
        <v>61</v>
      </c>
      <c r="C72" s="63">
        <v>5293.34</v>
      </c>
      <c r="D72" s="99">
        <v>5095.26</v>
      </c>
      <c r="E72" s="99">
        <v>4913.35</v>
      </c>
      <c r="F72" s="63">
        <v>4604.07</v>
      </c>
      <c r="G72" s="63">
        <v>5248.55</v>
      </c>
      <c r="H72" s="63">
        <v>6522.52</v>
      </c>
      <c r="I72" s="63">
        <v>6336.09</v>
      </c>
      <c r="J72" s="63">
        <v>6905.81</v>
      </c>
      <c r="K72" s="63">
        <v>7781.33</v>
      </c>
      <c r="L72" s="63">
        <v>7593.46</v>
      </c>
      <c r="M72" s="63">
        <v>7773.51</v>
      </c>
      <c r="N72" s="63">
        <v>7810.43</v>
      </c>
      <c r="O72" s="63">
        <v>7487.38</v>
      </c>
      <c r="P72" s="63">
        <v>68071.76</v>
      </c>
      <c r="Q72" s="64">
        <v>68071.76</v>
      </c>
      <c r="R72" s="89">
        <v>5293.34</v>
      </c>
      <c r="T72" s="65"/>
    </row>
    <row r="73" spans="1:26" ht="15">
      <c r="A73" s="61"/>
      <c r="B73" s="90" t="s">
        <v>57</v>
      </c>
      <c r="C73" s="63">
        <v>0</v>
      </c>
      <c r="D73" s="99">
        <v>1210</v>
      </c>
      <c r="E73" s="99">
        <v>92.88</v>
      </c>
      <c r="F73" s="63">
        <v>3525</v>
      </c>
      <c r="G73" s="63">
        <v>0</v>
      </c>
      <c r="H73" s="63">
        <v>0</v>
      </c>
      <c r="I73" s="63">
        <v>2294</v>
      </c>
      <c r="J73" s="63">
        <v>0</v>
      </c>
      <c r="K73" s="64">
        <v>0</v>
      </c>
      <c r="L73" s="64">
        <v>0</v>
      </c>
      <c r="M73" s="64">
        <v>0</v>
      </c>
      <c r="N73" s="64">
        <v>7626</v>
      </c>
      <c r="O73" s="64">
        <v>3508.8</v>
      </c>
      <c r="P73" s="63">
        <v>18256.68</v>
      </c>
      <c r="Q73" s="64">
        <v>18256.68</v>
      </c>
      <c r="R73" s="89">
        <v>0</v>
      </c>
      <c r="T73" s="65"/>
      <c r="Z73" s="65"/>
    </row>
    <row r="74" spans="1:21" ht="15">
      <c r="A74" s="61"/>
      <c r="B74" s="90" t="s">
        <v>58</v>
      </c>
      <c r="C74" s="63">
        <v>0</v>
      </c>
      <c r="D74" s="99">
        <v>0</v>
      </c>
      <c r="E74" s="99">
        <v>38</v>
      </c>
      <c r="F74" s="63">
        <v>35</v>
      </c>
      <c r="G74" s="63">
        <v>0</v>
      </c>
      <c r="H74" s="63">
        <v>35</v>
      </c>
      <c r="I74" s="63">
        <v>35</v>
      </c>
      <c r="J74" s="64">
        <v>0</v>
      </c>
      <c r="K74" s="64">
        <v>0</v>
      </c>
      <c r="L74" s="64">
        <v>0</v>
      </c>
      <c r="M74" s="64">
        <v>0</v>
      </c>
      <c r="N74" s="64">
        <v>61</v>
      </c>
      <c r="O74" s="63">
        <v>0</v>
      </c>
      <c r="P74" s="63">
        <v>204</v>
      </c>
      <c r="Q74" s="64">
        <v>204</v>
      </c>
      <c r="R74" s="89">
        <v>0</v>
      </c>
      <c r="U74" s="72"/>
    </row>
    <row r="75" spans="1:18" ht="15">
      <c r="A75" s="61"/>
      <c r="B75" s="91" t="s">
        <v>2</v>
      </c>
      <c r="C75" s="63">
        <v>0</v>
      </c>
      <c r="D75" s="63">
        <v>0</v>
      </c>
      <c r="E75" s="63">
        <v>1000</v>
      </c>
      <c r="F75" s="63">
        <v>21000</v>
      </c>
      <c r="G75" s="63">
        <v>0</v>
      </c>
      <c r="H75" s="63">
        <v>3200</v>
      </c>
      <c r="I75" s="63">
        <v>5900</v>
      </c>
      <c r="J75" s="63">
        <v>74240</v>
      </c>
      <c r="K75" s="63">
        <v>7592</v>
      </c>
      <c r="L75" s="63">
        <v>0</v>
      </c>
      <c r="M75" s="63">
        <v>183324</v>
      </c>
      <c r="N75" s="63">
        <v>0</v>
      </c>
      <c r="O75" s="63">
        <v>14800</v>
      </c>
      <c r="P75" s="63">
        <v>311056</v>
      </c>
      <c r="Q75" s="63">
        <v>5000</v>
      </c>
      <c r="R75" s="63">
        <v>125732</v>
      </c>
    </row>
    <row r="76" spans="1:19" s="121" customFormat="1" ht="15">
      <c r="A76" s="119"/>
      <c r="B76" s="120" t="s">
        <v>93</v>
      </c>
      <c r="C76" s="117"/>
      <c r="D76" s="117">
        <v>0</v>
      </c>
      <c r="E76" s="117">
        <v>1000</v>
      </c>
      <c r="F76" s="57">
        <v>0</v>
      </c>
      <c r="G76" s="57">
        <v>0</v>
      </c>
      <c r="H76" s="57">
        <v>0</v>
      </c>
      <c r="I76" s="57">
        <v>0</v>
      </c>
      <c r="J76" s="69">
        <v>0</v>
      </c>
      <c r="K76" s="69"/>
      <c r="L76" s="69">
        <v>0</v>
      </c>
      <c r="M76" s="69"/>
      <c r="N76" s="69">
        <v>0</v>
      </c>
      <c r="O76" s="57">
        <v>0</v>
      </c>
      <c r="P76" s="57">
        <v>1000</v>
      </c>
      <c r="Q76" s="69"/>
      <c r="R76" s="98">
        <v>1000</v>
      </c>
      <c r="S76" s="105"/>
    </row>
    <row r="77" spans="1:19" s="121" customFormat="1" ht="15">
      <c r="A77" s="119"/>
      <c r="B77" s="68" t="s">
        <v>90</v>
      </c>
      <c r="C77" s="57"/>
      <c r="D77" s="57"/>
      <c r="E77" s="57"/>
      <c r="F77" s="57">
        <v>21000</v>
      </c>
      <c r="G77" s="57"/>
      <c r="H77" s="57">
        <v>0</v>
      </c>
      <c r="I77" s="57">
        <v>0</v>
      </c>
      <c r="J77" s="69">
        <v>74240</v>
      </c>
      <c r="K77" s="69"/>
      <c r="L77" s="69"/>
      <c r="M77" s="69"/>
      <c r="N77" s="69">
        <v>0</v>
      </c>
      <c r="O77" s="57">
        <v>14800</v>
      </c>
      <c r="P77" s="57">
        <v>110040</v>
      </c>
      <c r="Q77" s="69">
        <v>0</v>
      </c>
      <c r="R77" s="98">
        <v>110040</v>
      </c>
      <c r="S77" s="105"/>
    </row>
    <row r="78" spans="1:19" s="121" customFormat="1" ht="15">
      <c r="A78" s="119"/>
      <c r="B78" s="118" t="s">
        <v>81</v>
      </c>
      <c r="C78" s="57"/>
      <c r="D78" s="57"/>
      <c r="E78" s="57"/>
      <c r="F78" s="57"/>
      <c r="G78" s="57"/>
      <c r="H78" s="57">
        <v>2000</v>
      </c>
      <c r="I78" s="57">
        <v>0</v>
      </c>
      <c r="J78" s="69"/>
      <c r="K78" s="69"/>
      <c r="L78" s="69"/>
      <c r="M78" s="69">
        <v>3000</v>
      </c>
      <c r="N78" s="69"/>
      <c r="O78" s="57">
        <v>0</v>
      </c>
      <c r="P78" s="57">
        <v>5000</v>
      </c>
      <c r="Q78" s="69">
        <v>5000</v>
      </c>
      <c r="R78" s="98">
        <v>0</v>
      </c>
      <c r="S78" s="105"/>
    </row>
    <row r="79" spans="1:19" s="121" customFormat="1" ht="15">
      <c r="A79" s="119"/>
      <c r="B79" s="104" t="s">
        <v>91</v>
      </c>
      <c r="C79" s="57"/>
      <c r="D79" s="57"/>
      <c r="E79" s="57"/>
      <c r="F79" s="57"/>
      <c r="G79" s="57"/>
      <c r="H79" s="57">
        <v>1200</v>
      </c>
      <c r="I79" s="57">
        <v>5900</v>
      </c>
      <c r="J79" s="69"/>
      <c r="K79" s="69">
        <v>0</v>
      </c>
      <c r="L79" s="69"/>
      <c r="M79" s="69"/>
      <c r="N79" s="69"/>
      <c r="O79" s="69"/>
      <c r="P79" s="57">
        <v>7100</v>
      </c>
      <c r="Q79" s="69"/>
      <c r="R79" s="98">
        <v>7100</v>
      </c>
      <c r="S79" s="105"/>
    </row>
    <row r="80" spans="1:19" s="121" customFormat="1" ht="15">
      <c r="A80" s="119"/>
      <c r="B80" s="118" t="s">
        <v>97</v>
      </c>
      <c r="C80" s="57"/>
      <c r="D80" s="57"/>
      <c r="E80" s="57"/>
      <c r="F80" s="57"/>
      <c r="G80" s="57"/>
      <c r="H80" s="57"/>
      <c r="I80" s="57">
        <v>0</v>
      </c>
      <c r="J80" s="69"/>
      <c r="K80" s="69">
        <v>7592</v>
      </c>
      <c r="L80" s="69"/>
      <c r="M80" s="69"/>
      <c r="N80" s="69"/>
      <c r="O80" s="69"/>
      <c r="P80" s="57">
        <v>7592</v>
      </c>
      <c r="Q80" s="69"/>
      <c r="R80" s="98">
        <v>7592</v>
      </c>
      <c r="S80" s="105"/>
    </row>
    <row r="81" spans="1:19" s="121" customFormat="1" ht="15">
      <c r="A81" s="119"/>
      <c r="B81" s="118" t="s">
        <v>98</v>
      </c>
      <c r="C81" s="57"/>
      <c r="D81" s="57"/>
      <c r="E81" s="57"/>
      <c r="F81" s="57"/>
      <c r="G81" s="57"/>
      <c r="H81" s="57"/>
      <c r="I81" s="57"/>
      <c r="J81" s="69"/>
      <c r="K81" s="69"/>
      <c r="L81" s="69"/>
      <c r="M81" s="69">
        <v>180324</v>
      </c>
      <c r="N81" s="69"/>
      <c r="O81" s="69"/>
      <c r="P81" s="57">
        <v>180324</v>
      </c>
      <c r="Q81" s="69"/>
      <c r="R81" s="98"/>
      <c r="S81" s="105"/>
    </row>
    <row r="82" spans="1:19" s="103" customFormat="1" ht="28.5">
      <c r="A82" s="49">
        <v>4</v>
      </c>
      <c r="B82" s="100" t="s">
        <v>68</v>
      </c>
      <c r="C82" s="101">
        <v>28574.17</v>
      </c>
      <c r="D82" s="99">
        <v>28574.17</v>
      </c>
      <c r="E82" s="99">
        <v>28574.17</v>
      </c>
      <c r="F82" s="99">
        <v>28574.17</v>
      </c>
      <c r="G82" s="99">
        <v>28574.17</v>
      </c>
      <c r="H82" s="51">
        <v>28574.17</v>
      </c>
      <c r="I82" s="51">
        <v>28574.17</v>
      </c>
      <c r="J82" s="76">
        <v>28574.17</v>
      </c>
      <c r="K82" s="76">
        <v>28574.17</v>
      </c>
      <c r="L82" s="76">
        <v>28574.17</v>
      </c>
      <c r="M82" s="76">
        <v>28574.17</v>
      </c>
      <c r="N82" s="76">
        <v>28574.17</v>
      </c>
      <c r="O82" s="76">
        <v>28574.17</v>
      </c>
      <c r="P82" s="51">
        <v>342890.04</v>
      </c>
      <c r="Q82" s="76">
        <v>342890.04</v>
      </c>
      <c r="R82" s="93">
        <v>28574.17</v>
      </c>
      <c r="S82" s="102"/>
    </row>
    <row r="83" spans="1:19" s="103" customFormat="1" ht="14.25">
      <c r="A83" s="75">
        <v>5</v>
      </c>
      <c r="B83" s="94" t="s">
        <v>69</v>
      </c>
      <c r="C83" s="101">
        <v>5026.24</v>
      </c>
      <c r="D83" s="99">
        <v>5026.24</v>
      </c>
      <c r="E83" s="99">
        <v>5026.24</v>
      </c>
      <c r="F83" s="99">
        <v>5026.24</v>
      </c>
      <c r="G83" s="99">
        <v>5026.24</v>
      </c>
      <c r="H83" s="51">
        <v>5026.24</v>
      </c>
      <c r="I83" s="51">
        <v>5026.24</v>
      </c>
      <c r="J83" s="76">
        <v>5026.24</v>
      </c>
      <c r="K83" s="76">
        <v>5026.24</v>
      </c>
      <c r="L83" s="76">
        <v>5026.24</v>
      </c>
      <c r="M83" s="76">
        <v>5026.24</v>
      </c>
      <c r="N83" s="76">
        <v>5026.24</v>
      </c>
      <c r="O83" s="76">
        <v>5026.24</v>
      </c>
      <c r="P83" s="51">
        <v>60314.88</v>
      </c>
      <c r="Q83" s="76">
        <v>60314.88</v>
      </c>
      <c r="R83" s="93">
        <v>5026.24</v>
      </c>
      <c r="S83" s="102"/>
    </row>
    <row r="84" spans="1:19" s="103" customFormat="1" ht="14.25">
      <c r="A84" s="75">
        <v>6</v>
      </c>
      <c r="B84" s="94" t="s">
        <v>70</v>
      </c>
      <c r="C84" s="101">
        <v>2638.78</v>
      </c>
      <c r="D84" s="99">
        <v>2638.78</v>
      </c>
      <c r="E84" s="99">
        <v>2638.78</v>
      </c>
      <c r="F84" s="99">
        <v>2638.78</v>
      </c>
      <c r="G84" s="99">
        <v>2638.78</v>
      </c>
      <c r="H84" s="51">
        <v>2638.78</v>
      </c>
      <c r="I84" s="51">
        <v>2638.78</v>
      </c>
      <c r="J84" s="76">
        <v>2638.78</v>
      </c>
      <c r="K84" s="76">
        <v>2638.78</v>
      </c>
      <c r="L84" s="76">
        <v>2638.78</v>
      </c>
      <c r="M84" s="76">
        <v>2638.78</v>
      </c>
      <c r="N84" s="76">
        <v>2638.78</v>
      </c>
      <c r="O84" s="76">
        <v>2638.78</v>
      </c>
      <c r="P84" s="51">
        <v>31665.36</v>
      </c>
      <c r="Q84" s="76">
        <v>31665.36</v>
      </c>
      <c r="R84" s="93">
        <v>2638.78</v>
      </c>
      <c r="S84" s="102"/>
    </row>
    <row r="85" spans="1:23" s="103" customFormat="1" ht="14.25">
      <c r="A85" s="75">
        <v>7</v>
      </c>
      <c r="B85" s="94" t="s">
        <v>1</v>
      </c>
      <c r="C85" s="101">
        <v>0</v>
      </c>
      <c r="D85" s="99">
        <v>4948.86</v>
      </c>
      <c r="E85" s="99">
        <v>4735.14</v>
      </c>
      <c r="F85" s="99">
        <v>4194.1</v>
      </c>
      <c r="G85" s="99">
        <v>4087.25</v>
      </c>
      <c r="H85" s="51">
        <v>4407.82</v>
      </c>
      <c r="I85" s="51">
        <v>3656.33</v>
      </c>
      <c r="J85" s="76">
        <v>4869.07</v>
      </c>
      <c r="K85" s="76">
        <v>3998.58</v>
      </c>
      <c r="L85" s="76">
        <v>3998.58</v>
      </c>
      <c r="M85" s="76">
        <v>4406.39</v>
      </c>
      <c r="N85" s="76">
        <v>5270.01</v>
      </c>
      <c r="O85" s="76">
        <v>6481.93</v>
      </c>
      <c r="P85" s="51">
        <v>55054.06</v>
      </c>
      <c r="Q85" s="51">
        <v>55054.06</v>
      </c>
      <c r="R85" s="93">
        <v>0</v>
      </c>
      <c r="S85" s="102"/>
      <c r="U85" s="102"/>
      <c r="W85" s="50"/>
    </row>
    <row r="86" spans="1:23" s="103" customFormat="1" ht="14.25">
      <c r="A86" s="75">
        <v>8</v>
      </c>
      <c r="B86" s="94" t="s">
        <v>67</v>
      </c>
      <c r="C86" s="99">
        <v>0</v>
      </c>
      <c r="D86" s="99">
        <v>7109.49</v>
      </c>
      <c r="E86" s="99">
        <v>8457.44</v>
      </c>
      <c r="F86" s="99">
        <v>6883.55</v>
      </c>
      <c r="G86" s="99">
        <v>12511</v>
      </c>
      <c r="H86" s="99">
        <v>10454.96</v>
      </c>
      <c r="I86" s="99">
        <v>12338.81</v>
      </c>
      <c r="J86" s="99">
        <v>8314.31</v>
      </c>
      <c r="K86" s="99">
        <v>10495.69</v>
      </c>
      <c r="L86" s="99">
        <v>7830.79</v>
      </c>
      <c r="M86" s="99">
        <v>8905.46</v>
      </c>
      <c r="N86" s="99">
        <v>8669.38</v>
      </c>
      <c r="O86" s="99">
        <v>24064.88</v>
      </c>
      <c r="P86" s="51">
        <v>114589.26</v>
      </c>
      <c r="Q86" s="51">
        <v>114589.26</v>
      </c>
      <c r="R86" s="51">
        <v>0</v>
      </c>
      <c r="S86" s="102"/>
      <c r="U86" s="102"/>
      <c r="W86" s="95"/>
    </row>
    <row r="87" spans="1:23" s="106" customFormat="1" ht="15" hidden="1">
      <c r="A87" s="73"/>
      <c r="B87" s="104" t="s">
        <v>9</v>
      </c>
      <c r="C87" s="57"/>
      <c r="D87" s="97">
        <v>1323.31</v>
      </c>
      <c r="E87" s="97">
        <v>1360.33</v>
      </c>
      <c r="F87" s="97">
        <v>1763.43</v>
      </c>
      <c r="G87" s="97">
        <v>1484.67</v>
      </c>
      <c r="H87" s="57">
        <v>1561.31</v>
      </c>
      <c r="I87" s="57">
        <v>1281.22</v>
      </c>
      <c r="J87" s="69">
        <v>1791.18</v>
      </c>
      <c r="K87" s="69">
        <v>950.98</v>
      </c>
      <c r="L87" s="69">
        <v>720.22</v>
      </c>
      <c r="M87" s="69">
        <v>998.03</v>
      </c>
      <c r="N87" s="69">
        <v>812.42</v>
      </c>
      <c r="O87" s="69">
        <v>1297.56</v>
      </c>
      <c r="P87" s="57">
        <v>15344.66</v>
      </c>
      <c r="Q87" s="57">
        <v>15344.66</v>
      </c>
      <c r="R87" s="98">
        <v>0</v>
      </c>
      <c r="S87" s="105"/>
      <c r="U87" s="105"/>
      <c r="W87" s="74"/>
    </row>
    <row r="88" spans="1:23" s="106" customFormat="1" ht="15" hidden="1">
      <c r="A88" s="73"/>
      <c r="B88" s="104" t="s">
        <v>71</v>
      </c>
      <c r="C88" s="57"/>
      <c r="D88" s="97">
        <v>604.11</v>
      </c>
      <c r="E88" s="97">
        <v>612.03</v>
      </c>
      <c r="F88" s="97">
        <v>649.17</v>
      </c>
      <c r="G88" s="97">
        <v>833.57</v>
      </c>
      <c r="H88" s="57">
        <v>647.24</v>
      </c>
      <c r="I88" s="57">
        <v>7.72</v>
      </c>
      <c r="J88" s="69">
        <v>944.85</v>
      </c>
      <c r="K88" s="69">
        <v>959.27</v>
      </c>
      <c r="L88" s="69">
        <v>735.12</v>
      </c>
      <c r="M88" s="69">
        <v>886.6</v>
      </c>
      <c r="N88" s="69">
        <v>851.55</v>
      </c>
      <c r="O88" s="69">
        <v>825.58</v>
      </c>
      <c r="P88" s="57">
        <v>8556.81</v>
      </c>
      <c r="Q88" s="57">
        <v>8556.81</v>
      </c>
      <c r="R88" s="98">
        <v>0</v>
      </c>
      <c r="S88" s="105"/>
      <c r="U88" s="105"/>
      <c r="W88" s="74"/>
    </row>
    <row r="89" spans="1:19" s="106" customFormat="1" ht="30" hidden="1">
      <c r="A89" s="73"/>
      <c r="B89" s="104" t="s">
        <v>10</v>
      </c>
      <c r="C89" s="57"/>
      <c r="D89" s="97">
        <v>1499.28</v>
      </c>
      <c r="E89" s="97">
        <v>2616.61</v>
      </c>
      <c r="F89" s="97">
        <v>499.62</v>
      </c>
      <c r="G89" s="97">
        <v>6078.82</v>
      </c>
      <c r="H89" s="57">
        <v>3115.16</v>
      </c>
      <c r="I89" s="57">
        <v>7634.45</v>
      </c>
      <c r="J89" s="69">
        <v>2565.58</v>
      </c>
      <c r="K89" s="69">
        <v>3592.07</v>
      </c>
      <c r="L89" s="69">
        <v>2354.38</v>
      </c>
      <c r="M89" s="69">
        <v>2922.13</v>
      </c>
      <c r="N89" s="69">
        <v>2910.54</v>
      </c>
      <c r="O89" s="69">
        <v>6440.46</v>
      </c>
      <c r="P89" s="57">
        <v>42229.1</v>
      </c>
      <c r="Q89" s="57">
        <v>42229.1</v>
      </c>
      <c r="R89" s="98">
        <v>0</v>
      </c>
      <c r="S89" s="105"/>
    </row>
    <row r="90" spans="1:20" s="106" customFormat="1" ht="15" hidden="1">
      <c r="A90" s="73"/>
      <c r="B90" s="104" t="s">
        <v>11</v>
      </c>
      <c r="C90" s="57"/>
      <c r="D90" s="97">
        <v>1589.7</v>
      </c>
      <c r="E90" s="97">
        <v>1589.7</v>
      </c>
      <c r="F90" s="97">
        <v>1589.7</v>
      </c>
      <c r="G90" s="97">
        <v>1589.7</v>
      </c>
      <c r="H90" s="57">
        <v>1589.7</v>
      </c>
      <c r="I90" s="57">
        <v>1589.7</v>
      </c>
      <c r="J90" s="69">
        <v>1589.7</v>
      </c>
      <c r="K90" s="69">
        <v>1589.7</v>
      </c>
      <c r="L90" s="69">
        <v>1589.7</v>
      </c>
      <c r="M90" s="69">
        <v>1589.7</v>
      </c>
      <c r="N90" s="69">
        <v>1589.7</v>
      </c>
      <c r="O90" s="69">
        <v>1589.7</v>
      </c>
      <c r="P90" s="57">
        <v>19076.4</v>
      </c>
      <c r="Q90" s="57">
        <v>19076.4</v>
      </c>
      <c r="R90" s="98">
        <v>0</v>
      </c>
      <c r="S90" s="105"/>
      <c r="T90" s="105"/>
    </row>
    <row r="91" spans="1:19" s="106" customFormat="1" ht="15" hidden="1">
      <c r="A91" s="73"/>
      <c r="B91" s="104" t="s">
        <v>13</v>
      </c>
      <c r="C91" s="57"/>
      <c r="D91" s="97">
        <v>0</v>
      </c>
      <c r="E91" s="97">
        <v>0</v>
      </c>
      <c r="F91" s="97">
        <v>0</v>
      </c>
      <c r="G91" s="97">
        <v>0</v>
      </c>
      <c r="H91" s="57">
        <v>0</v>
      </c>
      <c r="I91" s="57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/>
      <c r="P91" s="57"/>
      <c r="Q91" s="57">
        <v>0</v>
      </c>
      <c r="R91" s="98">
        <v>0</v>
      </c>
      <c r="S91" s="105"/>
    </row>
    <row r="92" spans="1:20" s="106" customFormat="1" ht="15" hidden="1">
      <c r="A92" s="73"/>
      <c r="B92" s="104" t="s">
        <v>12</v>
      </c>
      <c r="C92" s="57"/>
      <c r="D92" s="97">
        <v>2025.53</v>
      </c>
      <c r="E92" s="97">
        <v>2069.93</v>
      </c>
      <c r="F92" s="97">
        <v>2313.84</v>
      </c>
      <c r="G92" s="97">
        <v>2412.05</v>
      </c>
      <c r="H92" s="57">
        <v>2290.23</v>
      </c>
      <c r="I92" s="57">
        <v>1746.93</v>
      </c>
      <c r="J92" s="69">
        <v>1354.87</v>
      </c>
      <c r="K92" s="69">
        <v>3243.79</v>
      </c>
      <c r="L92" s="69">
        <v>2330.2</v>
      </c>
      <c r="M92" s="69">
        <v>2383.3</v>
      </c>
      <c r="N92" s="69">
        <v>2374.81</v>
      </c>
      <c r="O92" s="69">
        <v>2318.9</v>
      </c>
      <c r="P92" s="57">
        <v>26864.38</v>
      </c>
      <c r="Q92" s="57">
        <v>26864.38</v>
      </c>
      <c r="R92" s="98">
        <v>0</v>
      </c>
      <c r="S92" s="105"/>
      <c r="T92" s="105"/>
    </row>
    <row r="93" spans="1:20" s="106" customFormat="1" ht="12.75" customHeight="1" hidden="1">
      <c r="A93" s="73"/>
      <c r="B93" s="104" t="s">
        <v>14</v>
      </c>
      <c r="C93" s="57"/>
      <c r="D93" s="97">
        <v>67.56</v>
      </c>
      <c r="E93" s="97">
        <v>208.84</v>
      </c>
      <c r="F93" s="97">
        <v>67.79</v>
      </c>
      <c r="G93" s="97">
        <v>112.19</v>
      </c>
      <c r="H93" s="57">
        <v>1251.32</v>
      </c>
      <c r="I93" s="57">
        <v>78.79</v>
      </c>
      <c r="J93" s="69">
        <v>68.13</v>
      </c>
      <c r="K93" s="69">
        <v>159.88</v>
      </c>
      <c r="L93" s="69">
        <v>101.17</v>
      </c>
      <c r="M93" s="69">
        <v>125.7</v>
      </c>
      <c r="N93" s="69">
        <v>130.36</v>
      </c>
      <c r="O93" s="69">
        <v>146.18</v>
      </c>
      <c r="P93" s="57">
        <v>2517.91</v>
      </c>
      <c r="Q93" s="57">
        <v>2517.91</v>
      </c>
      <c r="R93" s="98">
        <v>0</v>
      </c>
      <c r="S93" s="105"/>
      <c r="T93" s="105"/>
    </row>
    <row r="94" ht="12.75" hidden="1"/>
    <row r="95" spans="1:19" s="113" customFormat="1" ht="17.25" customHeight="1">
      <c r="A95" s="110"/>
      <c r="B95" s="107" t="s">
        <v>4</v>
      </c>
      <c r="C95" s="111">
        <v>6578.78</v>
      </c>
      <c r="D95" s="97">
        <v>5692.4</v>
      </c>
      <c r="E95" s="97">
        <v>6365.38</v>
      </c>
      <c r="F95" s="99">
        <v>7120.69</v>
      </c>
      <c r="G95" s="51">
        <v>7856.27</v>
      </c>
      <c r="H95" s="51">
        <v>6847.83</v>
      </c>
      <c r="I95" s="51">
        <v>6720.08</v>
      </c>
      <c r="J95" s="51">
        <v>7426.79</v>
      </c>
      <c r="K95" s="51">
        <v>6690.96</v>
      </c>
      <c r="L95" s="51">
        <v>5264.29</v>
      </c>
      <c r="M95" s="51">
        <v>10690.94</v>
      </c>
      <c r="N95" s="51">
        <v>7268.87</v>
      </c>
      <c r="O95" s="51">
        <v>0</v>
      </c>
      <c r="P95" s="51">
        <v>77944.5</v>
      </c>
      <c r="Q95" s="57"/>
      <c r="R95" s="93">
        <v>84523.28</v>
      </c>
      <c r="S95" s="112"/>
    </row>
    <row r="96" spans="1:21" s="53" customFormat="1" ht="15" customHeight="1">
      <c r="A96" s="75"/>
      <c r="B96" s="50" t="s">
        <v>72</v>
      </c>
      <c r="C96" s="51">
        <v>334120.27</v>
      </c>
      <c r="D96" s="51">
        <v>275014.41</v>
      </c>
      <c r="E96" s="51">
        <v>269550.8</v>
      </c>
      <c r="F96" s="51">
        <v>298003.77</v>
      </c>
      <c r="G96" s="51">
        <v>266871.92</v>
      </c>
      <c r="H96" s="51">
        <v>264961.18</v>
      </c>
      <c r="I96" s="51">
        <v>309032.3</v>
      </c>
      <c r="J96" s="51">
        <v>376881.54</v>
      </c>
      <c r="K96" s="51">
        <v>342848.33</v>
      </c>
      <c r="L96" s="51">
        <v>261167.8</v>
      </c>
      <c r="M96" s="51">
        <v>549607.37</v>
      </c>
      <c r="N96" s="51">
        <v>354661.45</v>
      </c>
      <c r="O96" s="51">
        <v>388206.25</v>
      </c>
      <c r="P96" s="51">
        <v>3730898.44</v>
      </c>
      <c r="Q96" s="51">
        <v>3007619.65</v>
      </c>
      <c r="R96" s="51">
        <v>933778.9</v>
      </c>
      <c r="S96" s="52"/>
      <c r="U96" s="52"/>
    </row>
    <row r="97" spans="2:20" s="77" customFormat="1" ht="15" hidden="1">
      <c r="B97" s="77" t="s">
        <v>47</v>
      </c>
      <c r="C97" s="63">
        <v>159289.86</v>
      </c>
      <c r="D97" s="63">
        <v>15202.3</v>
      </c>
      <c r="E97" s="63">
        <v>18292.86</v>
      </c>
      <c r="F97" s="63">
        <v>-9056.25</v>
      </c>
      <c r="G97" s="63">
        <v>22933.479999999923</v>
      </c>
      <c r="H97" s="63">
        <v>24764.22</v>
      </c>
      <c r="I97" s="63">
        <v>-19306.9</v>
      </c>
      <c r="J97" s="63">
        <v>-114266.08</v>
      </c>
      <c r="K97" s="63">
        <v>-79798.13</v>
      </c>
      <c r="L97" s="63">
        <v>1882.3999999999942</v>
      </c>
      <c r="M97" s="63">
        <v>-286557.17</v>
      </c>
      <c r="N97" s="63">
        <v>-91611.24999999994</v>
      </c>
      <c r="O97" s="63">
        <v>-125290.26</v>
      </c>
      <c r="P97" s="63">
        <v>-416902.1</v>
      </c>
      <c r="Q97" s="63">
        <v>-549726.3299999991</v>
      </c>
      <c r="R97" s="89">
        <v>-257612.24</v>
      </c>
      <c r="S97" s="78"/>
      <c r="T97" s="78"/>
    </row>
    <row r="98" spans="2:19" s="15" customFormat="1" ht="15.75">
      <c r="B98" s="146" t="s">
        <v>40</v>
      </c>
      <c r="C98" s="147"/>
      <c r="D98" s="28"/>
      <c r="E98" s="28"/>
      <c r="F98" s="28"/>
      <c r="G98" s="28"/>
      <c r="H98" s="28"/>
      <c r="I98" s="28"/>
      <c r="J98" s="29"/>
      <c r="K98" s="29"/>
      <c r="L98" s="29"/>
      <c r="M98" s="29"/>
      <c r="N98" s="29"/>
      <c r="O98" s="29"/>
      <c r="P98" s="63"/>
      <c r="Q98" s="29"/>
      <c r="R98" s="89"/>
      <c r="S98" s="19"/>
    </row>
    <row r="99" spans="1:18" ht="15">
      <c r="A99" s="61"/>
      <c r="B99" s="62" t="s">
        <v>5</v>
      </c>
      <c r="C99" s="63">
        <v>151917.8</v>
      </c>
      <c r="D99" s="63">
        <v>94401.19</v>
      </c>
      <c r="E99" s="63">
        <v>86837.67</v>
      </c>
      <c r="F99" s="63">
        <v>72871.06</v>
      </c>
      <c r="G99" s="63">
        <v>70260.71</v>
      </c>
      <c r="H99" s="63">
        <v>72609.66</v>
      </c>
      <c r="I99" s="63">
        <v>91897.85</v>
      </c>
      <c r="J99" s="64">
        <v>81486.74</v>
      </c>
      <c r="K99" s="64">
        <v>75041.09</v>
      </c>
      <c r="L99" s="64">
        <v>0</v>
      </c>
      <c r="M99" s="64">
        <v>0</v>
      </c>
      <c r="N99" s="64">
        <v>0</v>
      </c>
      <c r="O99" s="64">
        <v>0</v>
      </c>
      <c r="P99" s="63">
        <v>645405.97</v>
      </c>
      <c r="Q99" s="64">
        <v>568846.7</v>
      </c>
      <c r="R99" s="89">
        <v>228477.07</v>
      </c>
    </row>
    <row r="100" spans="1:22" ht="15">
      <c r="A100" s="61"/>
      <c r="B100" s="62" t="s">
        <v>41</v>
      </c>
      <c r="C100" s="63">
        <v>389910.7</v>
      </c>
      <c r="D100" s="63">
        <v>294025.53</v>
      </c>
      <c r="E100" s="63">
        <v>317967.88</v>
      </c>
      <c r="F100" s="63">
        <v>224027.61</v>
      </c>
      <c r="G100" s="63">
        <v>159698.79</v>
      </c>
      <c r="H100" s="63">
        <v>106045.74</v>
      </c>
      <c r="I100" s="63">
        <v>18329.92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3">
        <v>1009930.95</v>
      </c>
      <c r="Q100" s="64">
        <v>1393528.47</v>
      </c>
      <c r="R100" s="89">
        <v>6313.179999999935</v>
      </c>
      <c r="U100" s="79"/>
      <c r="V100" s="72"/>
    </row>
    <row r="101" spans="1:18" ht="15">
      <c r="A101" s="61"/>
      <c r="B101" s="62" t="s">
        <v>6</v>
      </c>
      <c r="C101" s="63">
        <v>51693.19</v>
      </c>
      <c r="D101" s="63">
        <v>27452.41</v>
      </c>
      <c r="E101" s="63">
        <v>27434.53</v>
      </c>
      <c r="F101" s="63">
        <v>23375.14</v>
      </c>
      <c r="G101" s="63">
        <v>24172.04</v>
      </c>
      <c r="H101" s="63">
        <v>25192.87</v>
      </c>
      <c r="I101" s="63">
        <v>17395.58</v>
      </c>
      <c r="J101" s="64">
        <v>26543.81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3">
        <v>138046.04</v>
      </c>
      <c r="Q101" s="64">
        <v>248609.63</v>
      </c>
      <c r="R101" s="89">
        <v>-58870.4</v>
      </c>
    </row>
    <row r="102" spans="1:18" ht="15">
      <c r="A102" s="61" t="s">
        <v>33</v>
      </c>
      <c r="B102" s="62" t="s">
        <v>42</v>
      </c>
      <c r="C102" s="63">
        <v>61454.8</v>
      </c>
      <c r="D102" s="63">
        <v>29997.5</v>
      </c>
      <c r="E102" s="63">
        <v>26753.4</v>
      </c>
      <c r="F102" s="63">
        <v>25472.28</v>
      </c>
      <c r="G102" s="63">
        <v>28254.05</v>
      </c>
      <c r="H102" s="63">
        <v>22594.01</v>
      </c>
      <c r="I102" s="63">
        <v>23703.7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3">
        <v>156774.94</v>
      </c>
      <c r="Q102" s="64">
        <v>154508.26</v>
      </c>
      <c r="R102" s="89">
        <v>63721.48</v>
      </c>
    </row>
    <row r="103" spans="1:18" ht="15">
      <c r="A103" s="61"/>
      <c r="B103" s="62" t="s">
        <v>8</v>
      </c>
      <c r="C103" s="63">
        <v>60005.31</v>
      </c>
      <c r="D103" s="63">
        <v>28422.85</v>
      </c>
      <c r="E103" s="63">
        <v>25896.92</v>
      </c>
      <c r="F103" s="63">
        <v>23583.59</v>
      </c>
      <c r="G103" s="63">
        <v>27281.54</v>
      </c>
      <c r="H103" s="63">
        <v>22380.93</v>
      </c>
      <c r="I103" s="63">
        <v>20138.17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3">
        <v>147704</v>
      </c>
      <c r="Q103" s="64">
        <v>157048.8</v>
      </c>
      <c r="R103" s="89">
        <v>50660.51</v>
      </c>
    </row>
    <row r="104" spans="1:19" s="53" customFormat="1" ht="14.25">
      <c r="A104" s="75"/>
      <c r="B104" s="50" t="s">
        <v>73</v>
      </c>
      <c r="C104" s="51">
        <v>714981.8</v>
      </c>
      <c r="D104" s="51">
        <v>474299.48</v>
      </c>
      <c r="E104" s="51">
        <v>484890.4</v>
      </c>
      <c r="F104" s="51">
        <v>369329.68</v>
      </c>
      <c r="G104" s="51">
        <v>309667.13</v>
      </c>
      <c r="H104" s="51">
        <v>248823.21</v>
      </c>
      <c r="I104" s="51">
        <v>171465.22</v>
      </c>
      <c r="J104" s="51">
        <v>108030.55</v>
      </c>
      <c r="K104" s="51">
        <v>75041.09</v>
      </c>
      <c r="L104" s="51">
        <v>0</v>
      </c>
      <c r="M104" s="51">
        <v>0</v>
      </c>
      <c r="N104" s="51">
        <v>0</v>
      </c>
      <c r="O104" s="51">
        <v>0</v>
      </c>
      <c r="P104" s="51">
        <v>2097861.9</v>
      </c>
      <c r="Q104" s="51">
        <v>2522541.86</v>
      </c>
      <c r="R104" s="93">
        <v>290301.8400000008</v>
      </c>
      <c r="S104" s="52"/>
    </row>
    <row r="105" spans="2:20" s="77" customFormat="1" ht="15" hidden="1">
      <c r="B105" s="77" t="s">
        <v>47</v>
      </c>
      <c r="C105" s="78">
        <v>11879.139999999898</v>
      </c>
      <c r="D105" s="78">
        <v>57446.330000000075</v>
      </c>
      <c r="E105" s="78">
        <v>67903.06</v>
      </c>
      <c r="F105" s="78">
        <v>100921.94</v>
      </c>
      <c r="G105" s="78">
        <v>21345.68</v>
      </c>
      <c r="H105" s="78">
        <v>-32195.64</v>
      </c>
      <c r="I105" s="78">
        <v>-11510.21</v>
      </c>
      <c r="J105" s="78">
        <v>1403.5499999999884</v>
      </c>
      <c r="K105" s="78">
        <v>-8750.679999999993</v>
      </c>
      <c r="L105" s="78">
        <v>0</v>
      </c>
      <c r="M105" s="78">
        <v>8247.39</v>
      </c>
      <c r="N105" s="78">
        <v>1042.04</v>
      </c>
      <c r="O105" s="78">
        <v>2533.34</v>
      </c>
      <c r="P105" s="78">
        <v>352071.66</v>
      </c>
      <c r="Q105" s="78">
        <v>470617.33000000054</v>
      </c>
      <c r="R105" s="89">
        <v>363950.8</v>
      </c>
      <c r="S105" s="78"/>
      <c r="T105" s="78"/>
    </row>
    <row r="106" spans="1:22" s="53" customFormat="1" ht="14.25">
      <c r="A106" s="75"/>
      <c r="B106" s="50" t="s">
        <v>48</v>
      </c>
      <c r="C106" s="51">
        <v>1049102.07</v>
      </c>
      <c r="D106" s="51">
        <v>749313.89</v>
      </c>
      <c r="E106" s="51">
        <v>754441.2</v>
      </c>
      <c r="F106" s="51">
        <v>667333.45</v>
      </c>
      <c r="G106" s="51">
        <v>576539.05</v>
      </c>
      <c r="H106" s="51">
        <v>513784.39</v>
      </c>
      <c r="I106" s="51">
        <v>480497.52</v>
      </c>
      <c r="J106" s="51">
        <v>484912.09</v>
      </c>
      <c r="K106" s="51">
        <v>417889.42</v>
      </c>
      <c r="L106" s="51">
        <v>261167.8</v>
      </c>
      <c r="M106" s="51">
        <v>549607.37</v>
      </c>
      <c r="N106" s="51">
        <v>354661.45</v>
      </c>
      <c r="O106" s="51">
        <v>388206.25</v>
      </c>
      <c r="P106" s="51">
        <v>5828760.34</v>
      </c>
      <c r="Q106" s="51">
        <v>5530161.509999999</v>
      </c>
      <c r="R106" s="93">
        <v>1347700.9</v>
      </c>
      <c r="S106" s="52"/>
      <c r="V106" s="52"/>
    </row>
    <row r="107" spans="2:20" s="77" customFormat="1" ht="30">
      <c r="B107" s="80" t="s">
        <v>49</v>
      </c>
      <c r="C107" s="81">
        <v>171169</v>
      </c>
      <c r="D107" s="81">
        <v>72648.63000000006</v>
      </c>
      <c r="E107" s="81">
        <v>86195.92</v>
      </c>
      <c r="F107" s="81">
        <v>91865.69</v>
      </c>
      <c r="G107" s="81">
        <v>44279.159999999916</v>
      </c>
      <c r="H107" s="81">
        <v>-7431.420000000042</v>
      </c>
      <c r="I107" s="81">
        <v>-30817.11</v>
      </c>
      <c r="J107" s="81">
        <v>-112862.53</v>
      </c>
      <c r="K107" s="81">
        <v>-88548.81</v>
      </c>
      <c r="L107" s="81">
        <v>1882.3999999999942</v>
      </c>
      <c r="M107" s="81">
        <v>-278309.78</v>
      </c>
      <c r="N107" s="81">
        <v>-90569.20999999995</v>
      </c>
      <c r="O107" s="81">
        <v>-122756.92</v>
      </c>
      <c r="P107" s="81">
        <v>-64830.43999999948</v>
      </c>
      <c r="Q107" s="81"/>
      <c r="R107" s="81">
        <v>106338.56000000052</v>
      </c>
      <c r="S107" s="78"/>
      <c r="T107" s="78"/>
    </row>
    <row r="108" spans="2:20" s="77" customFormat="1" ht="15">
      <c r="B108" s="82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78"/>
      <c r="T108" s="78"/>
    </row>
    <row r="109" spans="2:19" ht="12.75">
      <c r="B109" s="66" t="s">
        <v>102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6"/>
    </row>
    <row r="110" spans="1:19" s="130" customFormat="1" ht="15.75">
      <c r="A110" s="124"/>
      <c r="B110" s="125" t="s">
        <v>95</v>
      </c>
      <c r="C110" s="126"/>
      <c r="D110" s="126" t="e">
        <f>#REF!</f>
        <v>#REF!</v>
      </c>
      <c r="E110" s="126" t="e">
        <f>#REF!</f>
        <v>#REF!</v>
      </c>
      <c r="F110" s="126" t="e">
        <f>#REF!</f>
        <v>#REF!</v>
      </c>
      <c r="G110" s="126" t="e">
        <f>#REF!</f>
        <v>#REF!</v>
      </c>
      <c r="H110" s="127" t="e">
        <f>#REF!</f>
        <v>#REF!</v>
      </c>
      <c r="I110" s="127" t="e">
        <f>#REF!</f>
        <v>#REF!</v>
      </c>
      <c r="J110" s="128" t="e">
        <f>#REF!</f>
        <v>#REF!</v>
      </c>
      <c r="K110" s="128" t="e">
        <f>#REF!</f>
        <v>#REF!</v>
      </c>
      <c r="L110" s="128" t="e">
        <f>#REF!</f>
        <v>#REF!</v>
      </c>
      <c r="M110" s="128"/>
      <c r="N110" s="128"/>
      <c r="O110" s="128"/>
      <c r="P110" s="128">
        <v>19040.6</v>
      </c>
      <c r="Q110" s="144"/>
      <c r="R110" s="141"/>
      <c r="S110" s="129"/>
    </row>
    <row r="111" spans="1:19" s="106" customFormat="1" ht="15">
      <c r="A111" s="73"/>
      <c r="B111" s="104" t="s">
        <v>99</v>
      </c>
      <c r="C111" s="57"/>
      <c r="D111" s="97" t="e">
        <f>#REF!</f>
        <v>#REF!</v>
      </c>
      <c r="E111" s="97" t="e">
        <f>#REF!</f>
        <v>#REF!</v>
      </c>
      <c r="F111" s="97" t="e">
        <f>#REF!</f>
        <v>#REF!</v>
      </c>
      <c r="G111" s="97" t="e">
        <f>#REF!</f>
        <v>#REF!</v>
      </c>
      <c r="H111" s="57" t="e">
        <f>#REF!</f>
        <v>#REF!</v>
      </c>
      <c r="I111" s="57" t="e">
        <f>#REF!</f>
        <v>#REF!</v>
      </c>
      <c r="J111" s="69" t="e">
        <f>#REF!</f>
        <v>#REF!</v>
      </c>
      <c r="K111" s="69" t="e">
        <f>#REF!</f>
        <v>#REF!</v>
      </c>
      <c r="L111" s="69" t="e">
        <f>#REF!</f>
        <v>#REF!</v>
      </c>
      <c r="M111" s="69" t="e">
        <f>#REF!</f>
        <v>#REF!</v>
      </c>
      <c r="N111" s="69" t="e">
        <f>#REF!</f>
        <v>#REF!</v>
      </c>
      <c r="O111" s="69" t="e">
        <f>#REF!</f>
        <v>#REF!</v>
      </c>
      <c r="P111" s="69">
        <v>11446.5</v>
      </c>
      <c r="Q111" s="145"/>
      <c r="R111" s="142"/>
      <c r="S111" s="105"/>
    </row>
    <row r="112" spans="1:19" s="121" customFormat="1" ht="15">
      <c r="A112" s="119"/>
      <c r="B112" s="68" t="s">
        <v>90</v>
      </c>
      <c r="C112" s="57"/>
      <c r="D112" s="57"/>
      <c r="E112" s="57"/>
      <c r="F112" s="57" t="e">
        <f>#REF!</f>
        <v>#REF!</v>
      </c>
      <c r="G112" s="57"/>
      <c r="H112" s="57" t="e">
        <f>#REF!</f>
        <v>#REF!</v>
      </c>
      <c r="I112" s="57" t="e">
        <f>#REF!</f>
        <v>#REF!</v>
      </c>
      <c r="J112" s="69" t="e">
        <f>#REF!</f>
        <v>#REF!</v>
      </c>
      <c r="K112" s="69"/>
      <c r="L112" s="69"/>
      <c r="M112" s="69"/>
      <c r="N112" s="69" t="e">
        <f>#REF!</f>
        <v>#REF!</v>
      </c>
      <c r="O112" s="57" t="e">
        <f>#REF!</f>
        <v>#REF!</v>
      </c>
      <c r="P112" s="69">
        <v>110040</v>
      </c>
      <c r="Q112" s="145"/>
      <c r="R112" s="142"/>
      <c r="S112" s="105"/>
    </row>
    <row r="113" spans="1:19" s="121" customFormat="1" ht="15">
      <c r="A113" s="119"/>
      <c r="B113" s="118" t="s">
        <v>81</v>
      </c>
      <c r="C113" s="57"/>
      <c r="D113" s="57"/>
      <c r="E113" s="57"/>
      <c r="F113" s="57"/>
      <c r="G113" s="57"/>
      <c r="H113" s="57" t="e">
        <f>#REF!</f>
        <v>#REF!</v>
      </c>
      <c r="I113" s="57" t="e">
        <f>#REF!</f>
        <v>#REF!</v>
      </c>
      <c r="J113" s="69"/>
      <c r="K113" s="69"/>
      <c r="L113" s="69"/>
      <c r="M113" s="69" t="e">
        <f>#REF!</f>
        <v>#REF!</v>
      </c>
      <c r="N113" s="69"/>
      <c r="O113" s="57" t="e">
        <f>#REF!</f>
        <v>#REF!</v>
      </c>
      <c r="P113" s="69">
        <v>5000</v>
      </c>
      <c r="Q113" s="145"/>
      <c r="R113" s="142"/>
      <c r="S113" s="105"/>
    </row>
    <row r="114" spans="1:19" s="121" customFormat="1" ht="15">
      <c r="A114" s="119"/>
      <c r="B114" s="104" t="s">
        <v>91</v>
      </c>
      <c r="C114" s="57"/>
      <c r="D114" s="57"/>
      <c r="E114" s="57"/>
      <c r="F114" s="57"/>
      <c r="G114" s="57"/>
      <c r="H114" s="57" t="e">
        <f>#REF!</f>
        <v>#REF!</v>
      </c>
      <c r="I114" s="57" t="e">
        <f>#REF!</f>
        <v>#REF!</v>
      </c>
      <c r="J114" s="69"/>
      <c r="K114" s="69" t="e">
        <f>#REF!</f>
        <v>#REF!</v>
      </c>
      <c r="L114" s="69"/>
      <c r="M114" s="69"/>
      <c r="N114" s="69"/>
      <c r="O114" s="69"/>
      <c r="P114" s="69">
        <v>7100</v>
      </c>
      <c r="Q114" s="145"/>
      <c r="R114" s="142"/>
      <c r="S114" s="105"/>
    </row>
    <row r="115" spans="1:19" s="121" customFormat="1" ht="15">
      <c r="A115" s="119"/>
      <c r="B115" s="118" t="s">
        <v>97</v>
      </c>
      <c r="C115" s="57"/>
      <c r="D115" s="57"/>
      <c r="E115" s="57"/>
      <c r="F115" s="57"/>
      <c r="G115" s="57"/>
      <c r="H115" s="57"/>
      <c r="I115" s="57" t="e">
        <f>#REF!</f>
        <v>#REF!</v>
      </c>
      <c r="J115" s="69"/>
      <c r="K115" s="69" t="e">
        <f>#REF!</f>
        <v>#REF!</v>
      </c>
      <c r="L115" s="69"/>
      <c r="M115" s="69"/>
      <c r="N115" s="69"/>
      <c r="O115" s="69"/>
      <c r="P115" s="69">
        <v>7592</v>
      </c>
      <c r="Q115" s="145"/>
      <c r="R115" s="142"/>
      <c r="S115" s="105"/>
    </row>
    <row r="116" spans="1:19" s="121" customFormat="1" ht="15">
      <c r="A116" s="119"/>
      <c r="B116" s="118" t="s">
        <v>98</v>
      </c>
      <c r="C116" s="57"/>
      <c r="D116" s="57"/>
      <c r="E116" s="57"/>
      <c r="F116" s="57"/>
      <c r="G116" s="57"/>
      <c r="H116" s="57"/>
      <c r="I116" s="57"/>
      <c r="J116" s="69"/>
      <c r="K116" s="69"/>
      <c r="L116" s="69"/>
      <c r="M116" s="69" t="e">
        <f>#REF!</f>
        <v>#REF!</v>
      </c>
      <c r="N116" s="69"/>
      <c r="O116" s="69"/>
      <c r="P116" s="69">
        <v>180324</v>
      </c>
      <c r="Q116" s="145"/>
      <c r="R116" s="142"/>
      <c r="S116" s="105"/>
    </row>
    <row r="117" spans="1:19" s="71" customFormat="1" ht="15">
      <c r="A117" s="67"/>
      <c r="B117" s="68" t="s">
        <v>94</v>
      </c>
      <c r="C117" s="57">
        <v>0</v>
      </c>
      <c r="D117" s="96" t="e">
        <f>#REF!</f>
        <v>#REF!</v>
      </c>
      <c r="E117" s="96" t="e">
        <f>#REF!</f>
        <v>#REF!</v>
      </c>
      <c r="F117" s="96" t="e">
        <f>#REF!</f>
        <v>#REF!</v>
      </c>
      <c r="G117" s="108" t="e">
        <f>#REF!</f>
        <v>#REF!</v>
      </c>
      <c r="H117" s="57" t="e">
        <f>#REF!</f>
        <v>#REF!</v>
      </c>
      <c r="I117" s="57" t="e">
        <f>#REF!</f>
        <v>#REF!</v>
      </c>
      <c r="J117" s="69" t="e">
        <f>#REF!</f>
        <v>#REF!</v>
      </c>
      <c r="K117" s="69" t="e">
        <f>#REF!</f>
        <v>#REF!</v>
      </c>
      <c r="L117" s="69" t="e">
        <f>#REF!</f>
        <v>#REF!</v>
      </c>
      <c r="M117" s="69" t="e">
        <f>#REF!</f>
        <v>#REF!</v>
      </c>
      <c r="N117" s="69" t="e">
        <f>#REF!</f>
        <v>#REF!</v>
      </c>
      <c r="O117" s="57" t="e">
        <f>#REF!</f>
        <v>#REF!</v>
      </c>
      <c r="P117" s="69">
        <v>51565.73</v>
      </c>
      <c r="Q117" s="145"/>
      <c r="R117" s="143"/>
      <c r="S117" s="70"/>
    </row>
    <row r="118" spans="1:19" s="71" customFormat="1" ht="14.25" customHeight="1">
      <c r="A118" s="67"/>
      <c r="B118" s="68" t="s">
        <v>96</v>
      </c>
      <c r="C118" s="57">
        <v>0</v>
      </c>
      <c r="D118" s="96" t="e">
        <f>#REF!</f>
        <v>#REF!</v>
      </c>
      <c r="E118" s="96" t="e">
        <f>#REF!</f>
        <v>#REF!</v>
      </c>
      <c r="F118" s="96" t="e">
        <f>#REF!</f>
        <v>#REF!</v>
      </c>
      <c r="G118" s="108" t="e">
        <f>#REF!</f>
        <v>#REF!</v>
      </c>
      <c r="H118" s="57" t="e">
        <f>#REF!</f>
        <v>#REF!</v>
      </c>
      <c r="I118" s="57" t="e">
        <f>#REF!</f>
        <v>#REF!</v>
      </c>
      <c r="J118" s="69" t="e">
        <f>#REF!</f>
        <v>#REF!</v>
      </c>
      <c r="K118" s="69" t="e">
        <f>#REF!</f>
        <v>#REF!</v>
      </c>
      <c r="L118" s="69" t="e">
        <f>#REF!</f>
        <v>#REF!</v>
      </c>
      <c r="M118" s="69" t="e">
        <f>#REF!</f>
        <v>#REF!</v>
      </c>
      <c r="N118" s="69" t="e">
        <f>#REF!</f>
        <v>#REF!</v>
      </c>
      <c r="O118" s="57">
        <v>3540</v>
      </c>
      <c r="P118" s="69">
        <v>38036</v>
      </c>
      <c r="Q118" s="145"/>
      <c r="R118" s="143"/>
      <c r="S118" s="70"/>
    </row>
    <row r="119" spans="1:18" s="131" customFormat="1" ht="15.75">
      <c r="A119" s="134"/>
      <c r="B119" s="134" t="s">
        <v>100</v>
      </c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6"/>
      <c r="O119" s="136"/>
      <c r="P119" s="136">
        <f>SUM(P110:P118)</f>
        <v>430144.82999999996</v>
      </c>
      <c r="Q119" s="133"/>
      <c r="R119" s="133"/>
    </row>
    <row r="120" spans="1:19" ht="12.75">
      <c r="A120" s="137"/>
      <c r="B120" s="137" t="s">
        <v>103</v>
      </c>
      <c r="C120" s="138">
        <v>0</v>
      </c>
      <c r="D120" s="138">
        <v>4384.97</v>
      </c>
      <c r="E120" s="138">
        <v>8769.9</v>
      </c>
      <c r="F120" s="138">
        <v>4384.95</v>
      </c>
      <c r="G120" s="138">
        <v>0</v>
      </c>
      <c r="H120" s="138">
        <v>0</v>
      </c>
      <c r="I120" s="138">
        <v>0</v>
      </c>
      <c r="J120" s="138">
        <v>5655.95</v>
      </c>
      <c r="K120" s="138">
        <v>4384.95</v>
      </c>
      <c r="L120" s="138">
        <v>0</v>
      </c>
      <c r="M120" s="138">
        <v>8769.9</v>
      </c>
      <c r="N120" s="139">
        <v>4384.95</v>
      </c>
      <c r="O120" s="139">
        <v>0</v>
      </c>
      <c r="P120" s="139">
        <f>40735.57-15078.72</f>
        <v>25656.85</v>
      </c>
      <c r="Q120" s="84" t="s">
        <v>105</v>
      </c>
      <c r="R120" s="84"/>
      <c r="S120" s="66"/>
    </row>
    <row r="121" spans="1:19" ht="12.75">
      <c r="A121" s="137"/>
      <c r="B121" s="137" t="s">
        <v>104</v>
      </c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9"/>
      <c r="O121" s="139"/>
      <c r="P121" s="139">
        <f>161912.05-33927.12</f>
        <v>127984.93</v>
      </c>
      <c r="Q121" s="84" t="s">
        <v>106</v>
      </c>
      <c r="R121" s="84"/>
      <c r="S121" s="66"/>
    </row>
    <row r="122" spans="1:19" s="131" customFormat="1" ht="15.75">
      <c r="A122" s="134"/>
      <c r="B122" s="134" t="s">
        <v>107</v>
      </c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40">
        <f>P119+P120+P121</f>
        <v>583786.6099999999</v>
      </c>
      <c r="S122" s="132"/>
    </row>
    <row r="125" spans="2:3" ht="12.75">
      <c r="B125" s="66" t="s">
        <v>51</v>
      </c>
      <c r="C125" s="66" t="s">
        <v>101</v>
      </c>
    </row>
    <row r="126" ht="12.75">
      <c r="N126" s="66">
        <f>28000-2800</f>
        <v>25200</v>
      </c>
    </row>
    <row r="127" spans="2:14" ht="12.75">
      <c r="B127" s="66" t="s">
        <v>52</v>
      </c>
      <c r="C127" s="66" t="s">
        <v>53</v>
      </c>
      <c r="L127" s="65">
        <f>D100+E100+F100</f>
        <v>836021.02</v>
      </c>
      <c r="N127" s="66">
        <f>N126*12</f>
        <v>302400</v>
      </c>
    </row>
  </sheetData>
  <mergeCells count="5">
    <mergeCell ref="B98:C98"/>
    <mergeCell ref="B1:R1"/>
    <mergeCell ref="B21:C21"/>
    <mergeCell ref="B39:R39"/>
    <mergeCell ref="B40:C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2019-03-11T03:45:23Z</cp:lastPrinted>
  <dcterms:created xsi:type="dcterms:W3CDTF">2011-02-12T11:02:58Z</dcterms:created>
  <dcterms:modified xsi:type="dcterms:W3CDTF">2019-03-26T05:56:51Z</dcterms:modified>
  <cp:category/>
  <cp:version/>
  <cp:contentType/>
  <cp:contentStatus/>
</cp:coreProperties>
</file>