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Лист2" sheetId="1" r:id="rId1"/>
    <sheet name="Лист1" sheetId="2" r:id="rId2"/>
    <sheet name="Лист3" sheetId="3" r:id="rId3"/>
    <sheet name="ноябрь" sheetId="4" r:id="rId4"/>
    <sheet name="ноябрь (2)" sheetId="5" r:id="rId5"/>
  </sheets>
  <definedNames/>
  <calcPr fullCalcOnLoad="1"/>
</workbook>
</file>

<file path=xl/sharedStrings.xml><?xml version="1.0" encoding="utf-8"?>
<sst xmlns="http://schemas.openxmlformats.org/spreadsheetml/2006/main" count="356" uniqueCount="173">
  <si>
    <t>№ п/п</t>
  </si>
  <si>
    <t>Канцелярские расходы</t>
  </si>
  <si>
    <t>Отчет о платеж населения и расходах на доме по адресу : ул.Кирова, д 94"</t>
  </si>
  <si>
    <t xml:space="preserve">             ТСН "КИРОВА 94"</t>
  </si>
  <si>
    <t>Доходы</t>
  </si>
  <si>
    <t>п/п</t>
  </si>
  <si>
    <t xml:space="preserve">№ </t>
  </si>
  <si>
    <t>Статья доходов</t>
  </si>
  <si>
    <t>Плановые поступления</t>
  </si>
  <si>
    <t>(начисление),руб</t>
  </si>
  <si>
    <t>Фактические поступления</t>
  </si>
  <si>
    <t>(оплата),руб</t>
  </si>
  <si>
    <t>Задолженность</t>
  </si>
  <si>
    <t>% сбора</t>
  </si>
  <si>
    <t>Нежелые помещения</t>
  </si>
  <si>
    <t>Аренда,реклама</t>
  </si>
  <si>
    <t>Всего доходов</t>
  </si>
  <si>
    <t>Расходы</t>
  </si>
  <si>
    <t>Статья расходов</t>
  </si>
  <si>
    <t>Начислено</t>
  </si>
  <si>
    <t>Оплачено</t>
  </si>
  <si>
    <t>Вывоз и утилизация ТБО</t>
  </si>
  <si>
    <t>Паспортно-учетные услуги</t>
  </si>
  <si>
    <t>Аварийно-диспетчерское обслуживание</t>
  </si>
  <si>
    <t>Содержание конструктивных элементов</t>
  </si>
  <si>
    <t>Содержание инженерного оборудования</t>
  </si>
  <si>
    <t>Дератизация и дезинсекция</t>
  </si>
  <si>
    <t>Вывоз и утилизация КГО</t>
  </si>
  <si>
    <t>Всего  расходов</t>
  </si>
  <si>
    <t>Остаток средств на лицевом  счете на конец периода</t>
  </si>
  <si>
    <t>Варакина Л.И.</t>
  </si>
  <si>
    <t>Текущий ремонт</t>
  </si>
  <si>
    <t>Итого:</t>
  </si>
  <si>
    <t>Остаток средств на лицевом счете на начало периода</t>
  </si>
  <si>
    <t>Регистрация документов на открытие ТСН</t>
  </si>
  <si>
    <t>Услуги бухгалтера (с НДФЛ 13%;р,к 30%)</t>
  </si>
  <si>
    <t>Услуги по санитарному содержан. придомов.территор.</t>
  </si>
  <si>
    <t>мусоропров,лестничн.клеток(с НДФЛ 13%;р,к 30%)</t>
  </si>
  <si>
    <t>Услуги   банка</t>
  </si>
  <si>
    <t>Аренда контейнера "Сороежка","Дороги Новокуз</t>
  </si>
  <si>
    <t>период  11.06.2015-01.11.2015г.</t>
  </si>
  <si>
    <t>Начисление и прием платежей "ГЦРКП"</t>
  </si>
  <si>
    <t>на доме на 01.11.2015</t>
  </si>
  <si>
    <t xml:space="preserve">Работы,выполнененные в счет долга ООО "УК ЦЕНТРА" </t>
  </si>
  <si>
    <t>работа произведена всчет долга ООО "УК ЦЕНТРА"</t>
  </si>
  <si>
    <t xml:space="preserve"> (с НДФЛ 13%;р,к 30%)</t>
  </si>
  <si>
    <t xml:space="preserve">Вознаграждение председателю правления </t>
  </si>
  <si>
    <t xml:space="preserve"> в социальные фонды 20,02%</t>
  </si>
  <si>
    <t>Отчисления от з/платы бухгалтера</t>
  </si>
  <si>
    <t>в социальные фонды 20,02%</t>
  </si>
  <si>
    <t>Отчисления от з/платы председ.правления</t>
  </si>
  <si>
    <t>Отчисления от з/платы рабочего  по уборке мусороп</t>
  </si>
  <si>
    <t>ровода и двора в социальные фонды 20,02%</t>
  </si>
  <si>
    <t>Хозяйственные расходы</t>
  </si>
  <si>
    <t xml:space="preserve">ООО "Жилкомцентр" ведение учета расчетов </t>
  </si>
  <si>
    <t>с потребителями</t>
  </si>
  <si>
    <t>"Кузбассэнергосбыт" (ОДН)</t>
  </si>
  <si>
    <t>Платежи населения в т.ч:</t>
  </si>
  <si>
    <t xml:space="preserve"> ОДН</t>
  </si>
  <si>
    <t>содержание жилья</t>
  </si>
  <si>
    <t>уборка мусоропровода</t>
  </si>
  <si>
    <t>вывоз мусора</t>
  </si>
  <si>
    <t>текущий ремонт</t>
  </si>
  <si>
    <t>ООО "Запсиблифт" услуги начисления плаежей</t>
  </si>
  <si>
    <t>Изготовление покраска и установка накопит.бункера мусоропровода</t>
  </si>
  <si>
    <t xml:space="preserve">                                                                                  Замена приемного люка мусоропровода в кол-ве 5 штук</t>
  </si>
  <si>
    <t>Замена отопительных ,аварийных стояков ГХВ по кв:8,10,44,12,23</t>
  </si>
  <si>
    <t>Герметизация швов по кв 48</t>
  </si>
  <si>
    <t>долг</t>
  </si>
  <si>
    <t>Малкина О.А.</t>
  </si>
  <si>
    <t>Председатель правления ТСН "Кирова 94"</t>
  </si>
  <si>
    <t>Гл.бухгалтер</t>
  </si>
  <si>
    <t>ООО "Сибирская тепловая компания" усл.начисл.платеж</t>
  </si>
  <si>
    <t>Сальдо</t>
  </si>
  <si>
    <t xml:space="preserve">Прочие </t>
  </si>
  <si>
    <t>Услуги управляющего</t>
  </si>
  <si>
    <t>АКТ</t>
  </si>
  <si>
    <t>выполненных работ жилого дома по адресу: пр.Кирова,94</t>
  </si>
  <si>
    <t>за период с 01.11.15г. по 30.11.15г.</t>
  </si>
  <si>
    <t>Наименование работу и услуг</t>
  </si>
  <si>
    <t>Стоимость,руб</t>
  </si>
  <si>
    <t>Санитарное содержание и благоустройство</t>
  </si>
  <si>
    <t>Аварийно-диспетчерское обслуживание (корректировка)</t>
  </si>
  <si>
    <t>Вывоз ТБО и утилизация</t>
  </si>
  <si>
    <t>Итого содержание</t>
  </si>
  <si>
    <t xml:space="preserve">              Содержание жилья</t>
  </si>
  <si>
    <t>Ремонт жилья</t>
  </si>
  <si>
    <t>Итого ремонт</t>
  </si>
  <si>
    <t>Прочие расходы</t>
  </si>
  <si>
    <t>Услуги по начислению и учету платежей</t>
  </si>
  <si>
    <t>Расходы на деятельность председателя правления</t>
  </si>
  <si>
    <t>Услуги правления</t>
  </si>
  <si>
    <t>Услуги по работе с нежелыми помещениями,арендаторами</t>
  </si>
  <si>
    <t>Итого прочие расходы</t>
  </si>
  <si>
    <t>Всего по акту выполненных работ</t>
  </si>
  <si>
    <t xml:space="preserve">       ТСН "КИРОВА 94"</t>
  </si>
  <si>
    <t>период  11.06.2015-30.09.2015г.</t>
  </si>
  <si>
    <t>Год постройки</t>
  </si>
  <si>
    <t>Площадь общая</t>
  </si>
  <si>
    <t>Характеристика</t>
  </si>
  <si>
    <t>благоустр.</t>
  </si>
  <si>
    <t>Площадь жилая</t>
  </si>
  <si>
    <t>% износа</t>
  </si>
  <si>
    <t>Площадь нежилых помещений         214,7</t>
  </si>
  <si>
    <t>Этажей</t>
  </si>
  <si>
    <t>Площадь лестничных клеток             323,2</t>
  </si>
  <si>
    <t>Подъездов</t>
  </si>
  <si>
    <t>Площадь придомовой территории        117</t>
  </si>
  <si>
    <t>Квартир</t>
  </si>
  <si>
    <t>Площадь грунта,газонов                       42</t>
  </si>
  <si>
    <t>Материал стен</t>
  </si>
  <si>
    <t>ж/б панели</t>
  </si>
  <si>
    <t>Площадь асфальта всего                      75</t>
  </si>
  <si>
    <t>Материал кровли</t>
  </si>
  <si>
    <t>ж/бетон</t>
  </si>
  <si>
    <t>Асфальт 1 категории</t>
  </si>
  <si>
    <t>Лифтов</t>
  </si>
  <si>
    <t>Асфальт 2 категории</t>
  </si>
  <si>
    <t>Мусоропроводов</t>
  </si>
  <si>
    <t>Асфальт 3 категории</t>
  </si>
  <si>
    <t>Остаток средств на лицевом счете дома на начало периода:</t>
  </si>
  <si>
    <t>Остаток средств на лицевом счете дома на начало периода по статье кап.ремонт:</t>
  </si>
  <si>
    <t>ДОХОДЫ</t>
  </si>
  <si>
    <t>№</t>
  </si>
  <si>
    <t xml:space="preserve">Плановые </t>
  </si>
  <si>
    <t>Фактические</t>
  </si>
  <si>
    <t>% сбора средств</t>
  </si>
  <si>
    <t>поступления</t>
  </si>
  <si>
    <t>на доме</t>
  </si>
  <si>
    <t>населения</t>
  </si>
  <si>
    <t>(начисление) в руб.</t>
  </si>
  <si>
    <t>(оплата) в руб.</t>
  </si>
  <si>
    <t>Платежи населения</t>
  </si>
  <si>
    <t>Капитальный ремонт</t>
  </si>
  <si>
    <t>Дотация за 2015г.</t>
  </si>
  <si>
    <t>Аренда</t>
  </si>
  <si>
    <t>Прочие</t>
  </si>
  <si>
    <r>
      <t xml:space="preserve">         </t>
    </r>
    <r>
      <rPr>
        <b/>
        <sz val="6"/>
        <rFont val="Arial Cyr"/>
        <family val="0"/>
      </rPr>
      <t>Всего доходов</t>
    </r>
  </si>
  <si>
    <t>РАСХОДЫ</t>
  </si>
  <si>
    <t>Сумма</t>
  </si>
  <si>
    <t>Корректировка по аварийно-диспетчерскому обслуживанию</t>
  </si>
  <si>
    <t>Дератизация  и дезинсекция</t>
  </si>
  <si>
    <t>Вывоз ТБО  и утилизация</t>
  </si>
  <si>
    <t>Перерасчет по ТБО и утилизации</t>
  </si>
  <si>
    <t>Вывоз КГО и утилизация</t>
  </si>
  <si>
    <t>Ремонт конструктивных элементов</t>
  </si>
  <si>
    <t>Ремонт инженерного оборудования</t>
  </si>
  <si>
    <t>Отчисления от з/платы в социальные фонды 20,2%</t>
  </si>
  <si>
    <t>Услуги управляющего (с НДФЛ 13%;р,к 30%)</t>
  </si>
  <si>
    <t>Дополнительное содержание жилья (зарплата старшего дома)</t>
  </si>
  <si>
    <t>Услуги управления</t>
  </si>
  <si>
    <t>Услуги по работе с нежелыми , арендаторами,работа с дебиторской задолженностью</t>
  </si>
  <si>
    <t>Содержание и ТО лифтов</t>
  </si>
  <si>
    <t>Замена люков</t>
  </si>
  <si>
    <t>Изготовление стенда</t>
  </si>
  <si>
    <r>
      <t xml:space="preserve">         </t>
    </r>
    <r>
      <rPr>
        <b/>
        <sz val="6"/>
        <rFont val="Arial Cyr"/>
        <family val="0"/>
      </rPr>
      <t>Всего расходов</t>
    </r>
  </si>
  <si>
    <t>Остаток средств на лицевом счете дома на конец периода:</t>
  </si>
  <si>
    <t xml:space="preserve">         Остаток средств на лицевом счете дома на конец периода по статье кап.ремонт:</t>
  </si>
  <si>
    <t>период  01.11.2015-31.12.2015г.</t>
  </si>
  <si>
    <t>Почтовые расходы</t>
  </si>
  <si>
    <t xml:space="preserve">Вознаграждение членам правления </t>
  </si>
  <si>
    <t>Отчисления от з/платы членам правления</t>
  </si>
  <si>
    <t xml:space="preserve">Замена отопительных ,аварийных стояков ГХВ </t>
  </si>
  <si>
    <t xml:space="preserve">Герметизация швов </t>
  </si>
  <si>
    <t>Услуги юриста,госпошлина в суд</t>
  </si>
  <si>
    <t>Возврат займа,подотчетных сумм</t>
  </si>
  <si>
    <t xml:space="preserve">ООО "УСЭК"  Замена эл.щитков ,кабеля </t>
  </si>
  <si>
    <t>период  11.06.2015-31.12.2015г.</t>
  </si>
  <si>
    <t>на доме на 01.01.2016</t>
  </si>
  <si>
    <t>Замена приемного люка мусоропровода в кол-ве 5 штук</t>
  </si>
  <si>
    <t>Замена отопительных ,аварийных стояков ГХВ по кв: 8,10,44,12,23</t>
  </si>
  <si>
    <t xml:space="preserve">ООО "УСЭК"  приобетение эл.оборудования (эл.щитков ,кабеля) </t>
  </si>
  <si>
    <t>ООО "Запсиблифт" услуги начисления платежей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</si>
</sst>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0" xfId="0" applyFont="1" applyAlignment="1">
      <alignment/>
    </xf>
    <xf numFmtId="0" fontId="2" fillId="0" borderId="4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1" fillId="0" borderId="59" xfId="0" applyFont="1" applyBorder="1" applyAlignment="1">
      <alignment horizontal="center"/>
    </xf>
    <xf numFmtId="4" fontId="1" fillId="0" borderId="60" xfId="0" applyNumberFormat="1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64" xfId="0" applyFont="1" applyBorder="1" applyAlignment="1">
      <alignment/>
    </xf>
    <xf numFmtId="0" fontId="7" fillId="0" borderId="36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6" fillId="0" borderId="32" xfId="0" applyFont="1" applyBorder="1" applyAlignment="1">
      <alignment/>
    </xf>
    <xf numFmtId="0" fontId="0" fillId="0" borderId="35" xfId="0" applyBorder="1" applyAlignment="1">
      <alignment/>
    </xf>
    <xf numFmtId="0" fontId="1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5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2.125" style="0" customWidth="1"/>
    <col min="2" max="2" width="21.00390625" style="0" customWidth="1"/>
    <col min="3" max="3" width="21.875" style="0" customWidth="1"/>
    <col min="4" max="4" width="18.25390625" style="0" customWidth="1"/>
    <col min="5" max="5" width="15.125" style="0" customWidth="1"/>
  </cols>
  <sheetData>
    <row r="1" ht="12.75">
      <c r="C1" t="s">
        <v>3</v>
      </c>
    </row>
    <row r="2" spans="2:5" ht="12.75">
      <c r="B2" s="1" t="s">
        <v>2</v>
      </c>
      <c r="C2" s="1"/>
      <c r="D2" s="1"/>
      <c r="E2" s="1"/>
    </row>
    <row r="3" spans="2:5" ht="12.75">
      <c r="B3" s="1"/>
      <c r="C3" s="1" t="s">
        <v>40</v>
      </c>
      <c r="D3" s="1"/>
      <c r="E3" s="1"/>
    </row>
    <row r="4" spans="4:5" ht="12.75">
      <c r="D4" s="1"/>
      <c r="E4" s="1"/>
    </row>
    <row r="5" spans="1:6" ht="12.75">
      <c r="A5" s="3" t="s">
        <v>33</v>
      </c>
      <c r="B5" s="13"/>
      <c r="C5" s="14"/>
      <c r="D5" s="13"/>
      <c r="E5" s="13"/>
      <c r="F5" s="15"/>
    </row>
    <row r="6" spans="1:8" ht="12.75">
      <c r="A6" s="19" t="s">
        <v>4</v>
      </c>
      <c r="B6" s="17"/>
      <c r="C6" s="17"/>
      <c r="D6" s="17"/>
      <c r="E6" s="17"/>
      <c r="F6" s="10"/>
      <c r="G6" s="1"/>
      <c r="H6" s="1"/>
    </row>
    <row r="7" spans="1:8" ht="12.75">
      <c r="A7" s="35" t="s">
        <v>6</v>
      </c>
      <c r="B7" s="36" t="s">
        <v>7</v>
      </c>
      <c r="C7" s="36" t="s">
        <v>8</v>
      </c>
      <c r="D7" s="36" t="s">
        <v>10</v>
      </c>
      <c r="E7" s="37" t="s">
        <v>12</v>
      </c>
      <c r="F7" s="38" t="s">
        <v>13</v>
      </c>
      <c r="G7" s="1"/>
      <c r="H7" s="1"/>
    </row>
    <row r="8" spans="1:8" ht="13.5" thickBot="1">
      <c r="A8" s="45" t="s">
        <v>5</v>
      </c>
      <c r="B8" s="46"/>
      <c r="C8" s="47" t="s">
        <v>9</v>
      </c>
      <c r="D8" s="47" t="s">
        <v>11</v>
      </c>
      <c r="E8" s="48" t="s">
        <v>42</v>
      </c>
      <c r="F8" s="46"/>
      <c r="G8" s="1"/>
      <c r="H8" s="1"/>
    </row>
    <row r="9" spans="1:8" ht="13.5" thickBot="1">
      <c r="A9" s="43">
        <v>1</v>
      </c>
      <c r="B9" s="29" t="s">
        <v>57</v>
      </c>
      <c r="C9" s="41">
        <f>C10+C11+C13+C12+C14</f>
        <v>50549.85</v>
      </c>
      <c r="D9" s="32">
        <f>D10+D11+D12+D13+D14</f>
        <v>41821.64</v>
      </c>
      <c r="E9" s="54">
        <f aca="true" t="shared" si="0" ref="E9:E16">C9-D9</f>
        <v>8728.21</v>
      </c>
      <c r="F9" s="40">
        <f>D9/C9*100</f>
        <v>82.73346013885303</v>
      </c>
      <c r="G9" s="1"/>
      <c r="H9" s="1"/>
    </row>
    <row r="10" spans="1:8" ht="12.75">
      <c r="A10" s="25"/>
      <c r="B10" s="6" t="s">
        <v>58</v>
      </c>
      <c r="C10" s="23">
        <v>3393.78</v>
      </c>
      <c r="D10" s="5">
        <v>1611.63</v>
      </c>
      <c r="E10" s="28">
        <f t="shared" si="0"/>
        <v>1782.15</v>
      </c>
      <c r="F10" s="56"/>
      <c r="G10" s="1"/>
      <c r="H10" s="1"/>
    </row>
    <row r="11" spans="1:8" ht="12.75">
      <c r="A11" s="44"/>
      <c r="B11" s="9" t="s">
        <v>59</v>
      </c>
      <c r="C11" s="2">
        <v>26566.8</v>
      </c>
      <c r="D11" s="17">
        <v>22732</v>
      </c>
      <c r="E11" s="2">
        <f t="shared" si="0"/>
        <v>3834.7999999999993</v>
      </c>
      <c r="F11" s="163"/>
      <c r="G11" s="1"/>
      <c r="H11" s="1"/>
    </row>
    <row r="12" spans="1:8" ht="12.75">
      <c r="A12" s="44"/>
      <c r="B12" s="7" t="s">
        <v>60</v>
      </c>
      <c r="C12" s="12">
        <v>2213.9</v>
      </c>
      <c r="D12" s="16">
        <v>1835.1</v>
      </c>
      <c r="E12" s="12">
        <f t="shared" si="0"/>
        <v>378.8000000000002</v>
      </c>
      <c r="F12" s="49"/>
      <c r="G12" s="1"/>
      <c r="H12" s="1"/>
    </row>
    <row r="13" spans="1:8" ht="12.75">
      <c r="A13" s="25"/>
      <c r="B13" s="8" t="s">
        <v>62</v>
      </c>
      <c r="C13" s="16">
        <v>15497.3</v>
      </c>
      <c r="D13" s="7">
        <v>13204.97</v>
      </c>
      <c r="E13" s="12">
        <f t="shared" si="0"/>
        <v>2292.33</v>
      </c>
      <c r="F13" s="50"/>
      <c r="G13" s="1"/>
      <c r="H13" s="1"/>
    </row>
    <row r="14" spans="1:8" ht="12.75">
      <c r="A14" s="26"/>
      <c r="B14" s="8" t="s">
        <v>61</v>
      </c>
      <c r="C14" s="16">
        <v>2878.07</v>
      </c>
      <c r="D14" s="7">
        <v>2437.94</v>
      </c>
      <c r="E14" s="2">
        <f t="shared" si="0"/>
        <v>440.1300000000001</v>
      </c>
      <c r="F14" s="50"/>
      <c r="G14" s="1"/>
      <c r="H14" s="1"/>
    </row>
    <row r="15" spans="1:8" ht="12.75">
      <c r="A15" s="18">
        <v>2</v>
      </c>
      <c r="B15" s="51" t="s">
        <v>14</v>
      </c>
      <c r="C15" s="51">
        <v>20018.52</v>
      </c>
      <c r="D15" s="51">
        <v>15369.56</v>
      </c>
      <c r="E15" s="55">
        <f t="shared" si="0"/>
        <v>4648.960000000001</v>
      </c>
      <c r="F15" s="52">
        <f>D15/C15*100</f>
        <v>76.7767047713817</v>
      </c>
      <c r="G15" s="1"/>
      <c r="H15" s="1"/>
    </row>
    <row r="16" spans="1:8" ht="13.5" thickBot="1">
      <c r="A16" s="18">
        <v>3</v>
      </c>
      <c r="B16" s="51" t="s">
        <v>15</v>
      </c>
      <c r="C16" s="51">
        <v>15400</v>
      </c>
      <c r="D16" s="51">
        <v>4400</v>
      </c>
      <c r="E16" s="53">
        <f t="shared" si="0"/>
        <v>11000</v>
      </c>
      <c r="F16" s="52">
        <f>D16/C16*100</f>
        <v>28.57142857142857</v>
      </c>
      <c r="G16" s="1"/>
      <c r="H16" s="1"/>
    </row>
    <row r="17" spans="1:8" ht="13.5" thickBot="1">
      <c r="A17" s="58">
        <v>4</v>
      </c>
      <c r="B17" s="57" t="s">
        <v>74</v>
      </c>
      <c r="C17" s="57"/>
      <c r="D17" s="55">
        <v>4940</v>
      </c>
      <c r="E17" s="59">
        <v>4940</v>
      </c>
      <c r="F17" s="60"/>
      <c r="G17" s="1"/>
      <c r="H17" s="1"/>
    </row>
    <row r="18" spans="1:8" ht="13.5" thickBot="1">
      <c r="A18" s="21" t="s">
        <v>16</v>
      </c>
      <c r="B18" s="22"/>
      <c r="C18" s="33">
        <f>SUM(C10:C16)</f>
        <v>85968.37</v>
      </c>
      <c r="D18" s="39">
        <f>SUM(D10:D17)</f>
        <v>66531.2</v>
      </c>
      <c r="E18" s="32">
        <f>SUM(E10:E16)</f>
        <v>24377.17</v>
      </c>
      <c r="F18" s="40"/>
      <c r="G18" s="1"/>
      <c r="H18" s="1"/>
    </row>
    <row r="19" spans="1:8" ht="13.5" thickBot="1">
      <c r="A19" s="31" t="s">
        <v>17</v>
      </c>
      <c r="B19" s="23"/>
      <c r="C19" s="23"/>
      <c r="D19" s="23"/>
      <c r="E19" s="23"/>
      <c r="F19" s="6"/>
      <c r="G19" s="1"/>
      <c r="H19" s="1"/>
    </row>
    <row r="20" spans="1:8" ht="13.5" thickBot="1">
      <c r="A20" s="29" t="s">
        <v>0</v>
      </c>
      <c r="B20" s="32" t="s">
        <v>18</v>
      </c>
      <c r="C20" s="33"/>
      <c r="D20" s="32" t="s">
        <v>19</v>
      </c>
      <c r="E20" s="54" t="s">
        <v>20</v>
      </c>
      <c r="F20" s="34" t="s">
        <v>73</v>
      </c>
      <c r="G20" s="1"/>
      <c r="H20" s="1"/>
    </row>
    <row r="21" spans="1:8" s="80" customFormat="1" ht="12.75">
      <c r="A21" s="25">
        <v>1</v>
      </c>
      <c r="B21" s="5" t="s">
        <v>21</v>
      </c>
      <c r="C21" s="6"/>
      <c r="D21" s="23">
        <v>12898.62</v>
      </c>
      <c r="E21" s="5">
        <v>10134.67</v>
      </c>
      <c r="F21" s="12">
        <f>D21-E21</f>
        <v>2763.9500000000007</v>
      </c>
      <c r="G21" s="1"/>
      <c r="H21" s="1"/>
    </row>
    <row r="22" spans="1:8" s="80" customFormat="1" ht="12.75">
      <c r="A22" s="18">
        <v>2</v>
      </c>
      <c r="B22" s="9" t="s">
        <v>56</v>
      </c>
      <c r="C22" s="10"/>
      <c r="D22" s="17">
        <v>7987.8</v>
      </c>
      <c r="E22" s="9">
        <v>2191.45</v>
      </c>
      <c r="F22" s="2">
        <f>D22-E22</f>
        <v>5796.35</v>
      </c>
      <c r="G22" s="1"/>
      <c r="H22" s="1"/>
    </row>
    <row r="23" spans="1:8" s="80" customFormat="1" ht="12.75">
      <c r="A23" s="18">
        <v>3</v>
      </c>
      <c r="B23" s="9" t="s">
        <v>39</v>
      </c>
      <c r="C23" s="10"/>
      <c r="D23" s="17">
        <v>1990.08</v>
      </c>
      <c r="E23" s="9">
        <v>1326.72</v>
      </c>
      <c r="F23" s="11">
        <f>D23-E23</f>
        <v>663.3599999999999</v>
      </c>
      <c r="G23" s="1"/>
      <c r="H23" s="1"/>
    </row>
    <row r="24" spans="1:8" s="80" customFormat="1" ht="12.75">
      <c r="A24" s="25">
        <v>4</v>
      </c>
      <c r="B24" s="5" t="s">
        <v>41</v>
      </c>
      <c r="C24" s="6"/>
      <c r="D24" s="23">
        <v>2860</v>
      </c>
      <c r="E24" s="5">
        <v>2288</v>
      </c>
      <c r="F24" s="11">
        <f aca="true" t="shared" si="1" ref="F24:F40">D24-E24</f>
        <v>572</v>
      </c>
      <c r="G24" s="1"/>
      <c r="H24" s="1"/>
    </row>
    <row r="25" spans="1:8" s="80" customFormat="1" ht="12.75">
      <c r="A25" s="18">
        <v>5</v>
      </c>
      <c r="B25" s="9" t="s">
        <v>22</v>
      </c>
      <c r="C25" s="10"/>
      <c r="D25" s="17">
        <v>0</v>
      </c>
      <c r="E25" s="9">
        <v>0</v>
      </c>
      <c r="F25" s="2">
        <f t="shared" si="1"/>
        <v>0</v>
      </c>
      <c r="G25" s="1"/>
      <c r="H25" s="1"/>
    </row>
    <row r="26" spans="1:8" s="80" customFormat="1" ht="12.75">
      <c r="A26" s="25">
        <v>6</v>
      </c>
      <c r="B26" s="5" t="s">
        <v>23</v>
      </c>
      <c r="C26" s="6"/>
      <c r="D26" s="23"/>
      <c r="E26" s="5"/>
      <c r="F26" s="11">
        <f t="shared" si="1"/>
        <v>0</v>
      </c>
      <c r="G26" s="1"/>
      <c r="H26" s="1"/>
    </row>
    <row r="27" spans="1:8" s="80" customFormat="1" ht="10.5" customHeight="1">
      <c r="A27" s="25"/>
      <c r="B27" s="5" t="s">
        <v>44</v>
      </c>
      <c r="C27" s="6"/>
      <c r="D27" s="23">
        <v>0</v>
      </c>
      <c r="E27" s="5">
        <v>0</v>
      </c>
      <c r="F27" s="28">
        <f t="shared" si="1"/>
        <v>0</v>
      </c>
      <c r="G27" s="1"/>
      <c r="H27" s="1"/>
    </row>
    <row r="28" spans="1:8" s="80" customFormat="1" ht="12.75">
      <c r="A28" s="24">
        <v>7</v>
      </c>
      <c r="B28" s="13" t="s">
        <v>54</v>
      </c>
      <c r="C28" s="13"/>
      <c r="D28" s="13">
        <v>660.54</v>
      </c>
      <c r="E28" s="3">
        <v>0</v>
      </c>
      <c r="F28" s="11">
        <f t="shared" si="1"/>
        <v>660.54</v>
      </c>
      <c r="G28" s="1"/>
      <c r="H28" s="1"/>
    </row>
    <row r="29" spans="1:8" s="80" customFormat="1" ht="9" customHeight="1">
      <c r="A29" s="26"/>
      <c r="B29" s="16" t="s">
        <v>55</v>
      </c>
      <c r="C29" s="16"/>
      <c r="D29" s="16"/>
      <c r="E29" s="7"/>
      <c r="F29" s="12">
        <f t="shared" si="1"/>
        <v>0</v>
      </c>
      <c r="G29" s="1"/>
      <c r="H29" s="1"/>
    </row>
    <row r="30" spans="1:8" s="80" customFormat="1" ht="12.75">
      <c r="A30" s="26">
        <v>8</v>
      </c>
      <c r="B30" s="7" t="s">
        <v>53</v>
      </c>
      <c r="C30" s="8"/>
      <c r="D30" s="16">
        <v>5660.67</v>
      </c>
      <c r="E30" s="7">
        <v>5110</v>
      </c>
      <c r="F30" s="11">
        <f t="shared" si="1"/>
        <v>550.6700000000001</v>
      </c>
      <c r="G30" s="1"/>
      <c r="H30" s="1"/>
    </row>
    <row r="31" spans="1:8" s="80" customFormat="1" ht="12.75">
      <c r="A31" s="18">
        <v>9</v>
      </c>
      <c r="B31" s="9" t="s">
        <v>1</v>
      </c>
      <c r="C31" s="10"/>
      <c r="D31" s="17">
        <v>1358</v>
      </c>
      <c r="E31" s="9">
        <v>587</v>
      </c>
      <c r="F31" s="11">
        <f t="shared" si="1"/>
        <v>771</v>
      </c>
      <c r="G31" s="1"/>
      <c r="H31" s="1"/>
    </row>
    <row r="32" spans="1:8" s="80" customFormat="1" ht="12.75">
      <c r="A32" s="18">
        <v>10</v>
      </c>
      <c r="B32" s="9" t="s">
        <v>72</v>
      </c>
      <c r="C32" s="10"/>
      <c r="D32" s="17">
        <v>467</v>
      </c>
      <c r="E32" s="9">
        <v>0</v>
      </c>
      <c r="F32" s="2">
        <f t="shared" si="1"/>
        <v>467</v>
      </c>
      <c r="G32" s="1"/>
      <c r="H32" s="1"/>
    </row>
    <row r="33" spans="1:8" s="80" customFormat="1" ht="12.75">
      <c r="A33" s="18">
        <v>11</v>
      </c>
      <c r="B33" s="9" t="s">
        <v>63</v>
      </c>
      <c r="C33" s="10"/>
      <c r="D33" s="17">
        <v>233</v>
      </c>
      <c r="E33" s="9">
        <v>0</v>
      </c>
      <c r="F33" s="2">
        <f t="shared" si="1"/>
        <v>233</v>
      </c>
      <c r="G33" s="1"/>
      <c r="H33" s="1"/>
    </row>
    <row r="34" spans="1:8" s="80" customFormat="1" ht="12.75">
      <c r="A34" s="18">
        <v>12</v>
      </c>
      <c r="B34" s="9" t="s">
        <v>24</v>
      </c>
      <c r="C34" s="10"/>
      <c r="D34" s="17">
        <v>11524.61</v>
      </c>
      <c r="E34" s="9">
        <v>2600</v>
      </c>
      <c r="F34" s="11">
        <f t="shared" si="1"/>
        <v>8924.61</v>
      </c>
      <c r="G34" s="1"/>
      <c r="H34" s="1"/>
    </row>
    <row r="35" spans="1:8" s="80" customFormat="1" ht="12.75">
      <c r="A35" s="25">
        <v>13</v>
      </c>
      <c r="B35" s="5" t="s">
        <v>25</v>
      </c>
      <c r="C35" s="6"/>
      <c r="D35" s="23">
        <v>6794.67</v>
      </c>
      <c r="E35" s="5">
        <v>0</v>
      </c>
      <c r="F35" s="11">
        <f t="shared" si="1"/>
        <v>6794.67</v>
      </c>
      <c r="G35" s="1"/>
      <c r="H35" s="1"/>
    </row>
    <row r="36" spans="1:8" s="80" customFormat="1" ht="12.75">
      <c r="A36" s="18">
        <v>14</v>
      </c>
      <c r="B36" s="9" t="s">
        <v>26</v>
      </c>
      <c r="C36" s="10"/>
      <c r="D36" s="17">
        <v>500</v>
      </c>
      <c r="E36" s="9">
        <v>70</v>
      </c>
      <c r="F36" s="11">
        <f t="shared" si="1"/>
        <v>430</v>
      </c>
      <c r="G36" s="1"/>
      <c r="H36" s="1"/>
    </row>
    <row r="37" spans="1:8" s="80" customFormat="1" ht="12.75">
      <c r="A37" s="25">
        <v>15</v>
      </c>
      <c r="B37" s="5" t="s">
        <v>27</v>
      </c>
      <c r="C37" s="6"/>
      <c r="D37" s="23">
        <v>0</v>
      </c>
      <c r="E37" s="5">
        <v>0</v>
      </c>
      <c r="F37" s="11">
        <f t="shared" si="1"/>
        <v>0</v>
      </c>
      <c r="G37" s="1"/>
      <c r="H37" s="1"/>
    </row>
    <row r="38" spans="1:8" s="80" customFormat="1" ht="12.75">
      <c r="A38" s="18">
        <v>16</v>
      </c>
      <c r="B38" s="9" t="s">
        <v>38</v>
      </c>
      <c r="C38" s="10"/>
      <c r="D38" s="17">
        <v>8252.5</v>
      </c>
      <c r="E38" s="9">
        <v>8252.5</v>
      </c>
      <c r="F38" s="11">
        <f t="shared" si="1"/>
        <v>0</v>
      </c>
      <c r="G38" s="1"/>
      <c r="H38" s="1"/>
    </row>
    <row r="39" spans="1:8" s="80" customFormat="1" ht="12.75">
      <c r="A39" s="24">
        <v>17</v>
      </c>
      <c r="B39" s="3" t="s">
        <v>34</v>
      </c>
      <c r="C39" s="4"/>
      <c r="D39" s="13">
        <v>4850</v>
      </c>
      <c r="E39" s="3">
        <v>4850</v>
      </c>
      <c r="F39" s="11">
        <f t="shared" si="1"/>
        <v>0</v>
      </c>
      <c r="G39" s="1"/>
      <c r="H39" s="1"/>
    </row>
    <row r="40" spans="1:8" s="80" customFormat="1" ht="12.75">
      <c r="A40" s="24">
        <v>18</v>
      </c>
      <c r="B40" s="13" t="s">
        <v>48</v>
      </c>
      <c r="C40" s="13"/>
      <c r="D40" s="11">
        <v>2692.24</v>
      </c>
      <c r="E40" s="3">
        <v>2002.05</v>
      </c>
      <c r="F40" s="11">
        <f t="shared" si="1"/>
        <v>690.1899999999998</v>
      </c>
      <c r="G40" s="1"/>
      <c r="H40" s="1"/>
    </row>
    <row r="41" spans="1:8" ht="12.75">
      <c r="A41" s="26"/>
      <c r="B41" s="16" t="s">
        <v>47</v>
      </c>
      <c r="C41" s="16"/>
      <c r="D41" s="12">
        <v>1748</v>
      </c>
      <c r="E41" s="7">
        <v>1300</v>
      </c>
      <c r="F41" s="12">
        <v>448</v>
      </c>
      <c r="G41" s="1"/>
      <c r="H41" s="1"/>
    </row>
    <row r="42" spans="1:8" ht="12.75">
      <c r="A42" s="24">
        <v>19</v>
      </c>
      <c r="B42" s="3" t="s">
        <v>35</v>
      </c>
      <c r="C42" s="4"/>
      <c r="D42" s="13">
        <v>13447.73</v>
      </c>
      <c r="E42" s="9">
        <v>8700</v>
      </c>
      <c r="F42" s="11">
        <v>3000</v>
      </c>
      <c r="G42" s="1"/>
      <c r="H42" s="1"/>
    </row>
    <row r="43" spans="1:8" ht="12.75">
      <c r="A43" s="24">
        <v>20</v>
      </c>
      <c r="B43" s="13" t="s">
        <v>50</v>
      </c>
      <c r="C43" s="13"/>
      <c r="D43" s="3">
        <v>2761.16</v>
      </c>
      <c r="E43" s="5">
        <v>2071.05</v>
      </c>
      <c r="F43" s="11">
        <f>D43-E43</f>
        <v>690.1099999999997</v>
      </c>
      <c r="G43" s="1"/>
      <c r="H43" s="1"/>
    </row>
    <row r="44" spans="1:8" ht="13.5" customHeight="1">
      <c r="A44" s="26"/>
      <c r="B44" s="16" t="s">
        <v>49</v>
      </c>
      <c r="C44" s="16"/>
      <c r="D44" s="7">
        <v>1792</v>
      </c>
      <c r="E44" s="7">
        <v>1344</v>
      </c>
      <c r="F44" s="12">
        <v>448</v>
      </c>
      <c r="G44" s="1"/>
      <c r="H44" s="1"/>
    </row>
    <row r="45" spans="1:8" ht="12.75">
      <c r="A45" s="24">
        <v>21</v>
      </c>
      <c r="B45" s="3" t="s">
        <v>46</v>
      </c>
      <c r="C45" s="4"/>
      <c r="D45" s="11">
        <v>13792.01</v>
      </c>
      <c r="E45" s="5">
        <v>9000</v>
      </c>
      <c r="F45" s="11">
        <v>3000</v>
      </c>
      <c r="G45" s="1"/>
      <c r="H45" s="1"/>
    </row>
    <row r="46" spans="1:8" ht="12.75">
      <c r="A46" s="25"/>
      <c r="B46" s="5" t="s">
        <v>45</v>
      </c>
      <c r="C46" s="6"/>
      <c r="D46" s="28"/>
      <c r="E46" s="5"/>
      <c r="F46" s="28"/>
      <c r="G46" s="1"/>
      <c r="H46" s="1"/>
    </row>
    <row r="47" spans="1:8" ht="12.75">
      <c r="A47" s="43">
        <v>22</v>
      </c>
      <c r="B47" s="3" t="s">
        <v>51</v>
      </c>
      <c r="C47" s="4"/>
      <c r="D47" s="13">
        <v>5314.46</v>
      </c>
      <c r="E47" s="3">
        <v>4164.02</v>
      </c>
      <c r="F47" s="11">
        <f>D47-E47</f>
        <v>1150.4399999999996</v>
      </c>
      <c r="G47" s="1"/>
      <c r="H47" s="1"/>
    </row>
    <row r="48" spans="1:8" ht="12" customHeight="1">
      <c r="A48" s="30"/>
      <c r="B48" s="7" t="s">
        <v>52</v>
      </c>
      <c r="C48" s="8"/>
      <c r="D48" s="16">
        <v>3451</v>
      </c>
      <c r="E48" s="7">
        <v>2704</v>
      </c>
      <c r="F48" s="12">
        <v>747</v>
      </c>
      <c r="G48" s="1"/>
      <c r="H48" s="1"/>
    </row>
    <row r="49" spans="1:8" ht="12.75">
      <c r="A49" s="25">
        <v>23</v>
      </c>
      <c r="B49" s="5" t="s">
        <v>36</v>
      </c>
      <c r="C49" s="6"/>
      <c r="D49" s="23">
        <v>26545.75</v>
      </c>
      <c r="E49" s="5">
        <v>18094.75</v>
      </c>
      <c r="F49" s="28">
        <v>5000</v>
      </c>
      <c r="G49" s="1"/>
      <c r="H49" s="1"/>
    </row>
    <row r="50" spans="1:8" ht="12.75">
      <c r="A50" s="25"/>
      <c r="B50" s="5" t="s">
        <v>37</v>
      </c>
      <c r="C50" s="6"/>
      <c r="D50" s="23"/>
      <c r="E50" s="5"/>
      <c r="F50" s="28"/>
      <c r="G50" s="1"/>
      <c r="H50" s="1"/>
    </row>
    <row r="51" spans="1:8" ht="12.75">
      <c r="A51" s="82">
        <v>24</v>
      </c>
      <c r="B51" s="9" t="s">
        <v>75</v>
      </c>
      <c r="C51" s="10"/>
      <c r="D51" s="10">
        <v>0</v>
      </c>
      <c r="E51" s="2">
        <v>0</v>
      </c>
      <c r="F51" s="2"/>
      <c r="G51" s="1"/>
      <c r="H51" s="1"/>
    </row>
    <row r="52" spans="1:8" ht="13.5" thickBot="1">
      <c r="A52" s="66" t="s">
        <v>28</v>
      </c>
      <c r="B52" s="42"/>
      <c r="C52" s="42"/>
      <c r="D52" s="42">
        <f>SUM(D21:D51)</f>
        <v>137581.84</v>
      </c>
      <c r="E52" s="42">
        <f>SUM(E21:E51)</f>
        <v>86790.21</v>
      </c>
      <c r="F52" s="81">
        <f>SUM(F21:F50)</f>
        <v>43800.89</v>
      </c>
      <c r="G52" s="1"/>
      <c r="H52" s="1"/>
    </row>
    <row r="53" spans="1:8" ht="13.5" thickBot="1">
      <c r="A53" s="5"/>
      <c r="B53" s="23"/>
      <c r="C53" s="23"/>
      <c r="D53" s="23"/>
      <c r="E53" s="23"/>
      <c r="F53" s="6"/>
      <c r="G53" s="1"/>
      <c r="H53" s="1"/>
    </row>
    <row r="54" spans="1:8" ht="13.5" thickBot="1">
      <c r="A54" s="21" t="s">
        <v>29</v>
      </c>
      <c r="B54" s="41"/>
      <c r="C54" s="41"/>
      <c r="D54" s="41"/>
      <c r="E54" s="41"/>
      <c r="F54" s="34">
        <f>D18-E52-E58</f>
        <v>-51259.01000000001</v>
      </c>
      <c r="G54" s="1"/>
      <c r="H54" s="1"/>
    </row>
    <row r="55" spans="1:8" ht="13.5" thickBot="1">
      <c r="A55" s="20" t="s">
        <v>31</v>
      </c>
      <c r="B55" s="1"/>
      <c r="C55" s="1"/>
      <c r="D55" s="1"/>
      <c r="E55" s="1"/>
      <c r="F55" s="1"/>
      <c r="G55" s="1"/>
      <c r="H55" s="1"/>
    </row>
    <row r="56" spans="1:8" ht="12.75">
      <c r="A56" s="61" t="s">
        <v>65</v>
      </c>
      <c r="B56" s="62"/>
      <c r="C56" s="63"/>
      <c r="D56" s="62"/>
      <c r="E56" s="75">
        <v>17500</v>
      </c>
      <c r="F56" s="70"/>
      <c r="G56" s="1"/>
      <c r="H56" s="1"/>
    </row>
    <row r="57" spans="1:8" ht="12.75">
      <c r="A57" s="64" t="s">
        <v>64</v>
      </c>
      <c r="B57" s="17"/>
      <c r="C57" s="10"/>
      <c r="D57" s="17"/>
      <c r="E57" s="77">
        <v>13500</v>
      </c>
      <c r="F57" s="65"/>
      <c r="G57" s="1"/>
      <c r="H57" s="1"/>
    </row>
    <row r="58" spans="1:8" ht="13.5" thickBot="1">
      <c r="A58" s="66" t="s">
        <v>32</v>
      </c>
      <c r="B58" s="67"/>
      <c r="C58" s="67"/>
      <c r="D58" s="67"/>
      <c r="E58" s="79">
        <f>SUM(E56:E57)</f>
        <v>31000</v>
      </c>
      <c r="F58" s="68"/>
      <c r="G58" s="1"/>
      <c r="H58" s="1"/>
    </row>
    <row r="59" spans="1:8" ht="13.5" thickBot="1">
      <c r="A59" s="31" t="s">
        <v>43</v>
      </c>
      <c r="B59" s="27"/>
      <c r="C59" s="27"/>
      <c r="D59" s="23" t="s">
        <v>68</v>
      </c>
      <c r="E59" s="23"/>
      <c r="F59" s="74">
        <v>124000</v>
      </c>
      <c r="G59" s="1"/>
      <c r="H59" s="1"/>
    </row>
    <row r="60" spans="1:8" ht="12.75">
      <c r="A60" s="69" t="s">
        <v>23</v>
      </c>
      <c r="B60" s="62"/>
      <c r="C60" s="62"/>
      <c r="D60" s="62"/>
      <c r="E60" s="62"/>
      <c r="F60" s="75">
        <v>-18113.36</v>
      </c>
      <c r="G60" s="1"/>
      <c r="H60" s="1"/>
    </row>
    <row r="61" spans="1:8" ht="12.75">
      <c r="A61" s="71" t="s">
        <v>66</v>
      </c>
      <c r="B61" s="23"/>
      <c r="C61" s="23"/>
      <c r="D61" s="23"/>
      <c r="E61" s="23"/>
      <c r="F61" s="76">
        <v>-15690</v>
      </c>
      <c r="G61" s="1"/>
      <c r="H61" s="1"/>
    </row>
    <row r="62" spans="1:8" ht="12.75">
      <c r="A62" s="64" t="s">
        <v>67</v>
      </c>
      <c r="B62" s="17"/>
      <c r="C62" s="17"/>
      <c r="D62" s="17"/>
      <c r="E62" s="17"/>
      <c r="F62" s="77">
        <v>-7500</v>
      </c>
      <c r="G62" s="1"/>
      <c r="H62" s="1"/>
    </row>
    <row r="63" spans="1:8" ht="13.5" thickBot="1">
      <c r="A63" s="72" t="s">
        <v>32</v>
      </c>
      <c r="B63" s="73"/>
      <c r="C63" s="73"/>
      <c r="D63" s="73"/>
      <c r="E63" s="73"/>
      <c r="F63" s="78">
        <f>SUM(F59:F62)</f>
        <v>82696.64</v>
      </c>
      <c r="G63" s="1"/>
      <c r="H63" s="1"/>
    </row>
    <row r="64" spans="1:8" ht="12.75">
      <c r="A64" s="1"/>
      <c r="B64" s="1" t="s">
        <v>70</v>
      </c>
      <c r="C64" s="1"/>
      <c r="D64" s="1" t="s">
        <v>30</v>
      </c>
      <c r="E64" s="1"/>
      <c r="F64" s="1"/>
      <c r="G64" s="1"/>
      <c r="H64" s="1"/>
    </row>
    <row r="65" spans="1:8" ht="12.75">
      <c r="A65" s="1"/>
      <c r="B65" s="1" t="s">
        <v>71</v>
      </c>
      <c r="C65" s="1"/>
      <c r="D65" s="1" t="s">
        <v>69</v>
      </c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2" ht="12.75">
      <c r="A74" s="1"/>
      <c r="B74" s="1"/>
    </row>
    <row r="92" spans="1:2" ht="12.75">
      <c r="A92" s="1"/>
      <c r="B92" s="1"/>
    </row>
    <row r="93" spans="1:2" ht="12.75">
      <c r="A93" s="1"/>
      <c r="B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</sheetData>
  <sheetProtection/>
  <printOptions/>
  <pageMargins left="0.19" right="0.17" top="0.4" bottom="0.23" header="0.3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7.25390625" style="0" customWidth="1"/>
    <col min="2" max="2" width="11.75390625" style="0" customWidth="1"/>
    <col min="5" max="5" width="24.00390625" style="0" customWidth="1"/>
    <col min="6" max="6" width="17.75390625" style="0" customWidth="1"/>
  </cols>
  <sheetData>
    <row r="1" ht="12.75">
      <c r="D1" t="s">
        <v>76</v>
      </c>
    </row>
    <row r="2" ht="12.75">
      <c r="A2" t="s">
        <v>77</v>
      </c>
    </row>
    <row r="3" ht="12.75">
      <c r="B3" t="s">
        <v>78</v>
      </c>
    </row>
    <row r="5" spans="1:6" ht="12.75">
      <c r="A5" s="89" t="s">
        <v>85</v>
      </c>
      <c r="B5" s="90"/>
      <c r="C5" s="84"/>
      <c r="D5" s="84"/>
      <c r="E5" s="84"/>
      <c r="F5" s="85"/>
    </row>
    <row r="6" spans="1:6" s="1" customFormat="1" ht="20.25" customHeight="1">
      <c r="A6" s="93" t="s">
        <v>0</v>
      </c>
      <c r="B6" s="94" t="s">
        <v>79</v>
      </c>
      <c r="C6" s="95"/>
      <c r="D6" s="95"/>
      <c r="E6" s="96"/>
      <c r="F6" s="93" t="s">
        <v>80</v>
      </c>
    </row>
    <row r="7" spans="1:6" ht="12.75">
      <c r="A7" s="91">
        <v>1</v>
      </c>
      <c r="B7" t="s">
        <v>24</v>
      </c>
      <c r="F7" s="86"/>
    </row>
    <row r="8" spans="1:6" ht="12.75">
      <c r="A8" s="91">
        <v>2</v>
      </c>
      <c r="B8" s="83" t="s">
        <v>25</v>
      </c>
      <c r="C8" s="84"/>
      <c r="D8" s="84"/>
      <c r="E8" s="85"/>
      <c r="F8" s="86"/>
    </row>
    <row r="9" spans="1:6" ht="12.75">
      <c r="A9" s="91">
        <v>3</v>
      </c>
      <c r="B9" t="s">
        <v>81</v>
      </c>
      <c r="F9" s="86"/>
    </row>
    <row r="10" spans="1:6" ht="12.75">
      <c r="A10" s="91">
        <v>4</v>
      </c>
      <c r="B10" s="83" t="s">
        <v>23</v>
      </c>
      <c r="C10" s="84"/>
      <c r="D10" s="84"/>
      <c r="E10" s="85"/>
      <c r="F10" s="86"/>
    </row>
    <row r="11" spans="1:6" ht="12.75">
      <c r="A11" s="91">
        <v>5</v>
      </c>
      <c r="B11" t="s">
        <v>82</v>
      </c>
      <c r="F11" s="86"/>
    </row>
    <row r="12" spans="1:6" ht="12.75">
      <c r="A12" s="91">
        <v>6</v>
      </c>
      <c r="B12" s="83" t="s">
        <v>26</v>
      </c>
      <c r="C12" s="84"/>
      <c r="D12" s="84"/>
      <c r="E12" s="85"/>
      <c r="F12" s="86"/>
    </row>
    <row r="13" spans="1:6" ht="12.75">
      <c r="A13" s="91">
        <v>7</v>
      </c>
      <c r="B13" t="s">
        <v>83</v>
      </c>
      <c r="F13" s="86"/>
    </row>
    <row r="14" spans="1:6" ht="12.75">
      <c r="A14" s="91"/>
      <c r="B14" s="83"/>
      <c r="C14" s="84"/>
      <c r="D14" s="84"/>
      <c r="E14" s="85"/>
      <c r="F14" s="86"/>
    </row>
    <row r="15" spans="1:6" ht="12.75">
      <c r="A15" s="91"/>
      <c r="B15" s="83"/>
      <c r="C15" s="84"/>
      <c r="D15" s="84"/>
      <c r="E15" s="85"/>
      <c r="F15" s="86"/>
    </row>
    <row r="16" spans="1:6" ht="12.75">
      <c r="A16" s="91"/>
      <c r="F16" s="86"/>
    </row>
    <row r="17" spans="1:6" ht="12.75">
      <c r="A17" s="91"/>
      <c r="B17" s="90" t="s">
        <v>84</v>
      </c>
      <c r="C17" s="84"/>
      <c r="D17" s="84"/>
      <c r="E17" s="84"/>
      <c r="F17" s="101"/>
    </row>
    <row r="18" ht="12.75">
      <c r="A18" s="87"/>
    </row>
    <row r="19" spans="1:6" ht="12.75">
      <c r="A19" s="92"/>
      <c r="B19" s="90" t="s">
        <v>86</v>
      </c>
      <c r="C19" s="84"/>
      <c r="D19" s="84"/>
      <c r="E19" s="84"/>
      <c r="F19" s="85"/>
    </row>
    <row r="20" spans="1:6" s="1" customFormat="1" ht="19.5" customHeight="1">
      <c r="A20" s="93" t="s">
        <v>0</v>
      </c>
      <c r="B20" s="94" t="s">
        <v>79</v>
      </c>
      <c r="C20" s="95"/>
      <c r="D20" s="95"/>
      <c r="E20" s="96"/>
      <c r="F20" s="93" t="s">
        <v>80</v>
      </c>
    </row>
    <row r="21" spans="1:6" ht="12.75">
      <c r="A21" s="91">
        <v>1</v>
      </c>
      <c r="B21" t="s">
        <v>24</v>
      </c>
      <c r="F21" s="86"/>
    </row>
    <row r="22" spans="1:6" ht="12.75">
      <c r="A22" s="91">
        <v>2</v>
      </c>
      <c r="B22" s="83" t="s">
        <v>25</v>
      </c>
      <c r="C22" s="84"/>
      <c r="D22" s="84"/>
      <c r="E22" s="85"/>
      <c r="F22" s="86"/>
    </row>
    <row r="23" spans="1:6" ht="12.75">
      <c r="A23" s="91"/>
      <c r="B23" s="84"/>
      <c r="C23" s="84"/>
      <c r="D23" s="84"/>
      <c r="E23" s="84"/>
      <c r="F23" s="86"/>
    </row>
    <row r="24" spans="1:6" ht="12.75">
      <c r="A24" s="92"/>
      <c r="B24" s="90" t="s">
        <v>87</v>
      </c>
      <c r="C24" s="84"/>
      <c r="D24" s="84"/>
      <c r="E24" s="84"/>
      <c r="F24" s="101"/>
    </row>
    <row r="25" ht="12.75">
      <c r="A25" s="87"/>
    </row>
    <row r="26" spans="1:6" ht="12.75">
      <c r="A26" s="92"/>
      <c r="B26" s="90" t="s">
        <v>88</v>
      </c>
      <c r="C26" s="84"/>
      <c r="D26" s="84"/>
      <c r="E26" s="84"/>
      <c r="F26" s="85"/>
    </row>
    <row r="27" spans="1:6" s="1" customFormat="1" ht="20.25" customHeight="1">
      <c r="A27" s="93" t="s">
        <v>0</v>
      </c>
      <c r="B27" s="94" t="s">
        <v>79</v>
      </c>
      <c r="C27" s="95"/>
      <c r="D27" s="95"/>
      <c r="E27" s="96"/>
      <c r="F27" s="93" t="s">
        <v>80</v>
      </c>
    </row>
    <row r="28" spans="1:6" ht="12.75">
      <c r="A28" s="91">
        <v>1</v>
      </c>
      <c r="B28" s="84" t="s">
        <v>89</v>
      </c>
      <c r="C28" s="84"/>
      <c r="D28" s="84"/>
      <c r="E28" s="84"/>
      <c r="F28" s="86"/>
    </row>
    <row r="29" spans="1:6" ht="12.75">
      <c r="A29" s="91">
        <v>2</v>
      </c>
      <c r="B29" s="84" t="s">
        <v>90</v>
      </c>
      <c r="C29" s="84"/>
      <c r="D29" s="84"/>
      <c r="E29" s="84"/>
      <c r="F29" s="86"/>
    </row>
    <row r="30" spans="1:6" ht="12.75">
      <c r="A30" s="91">
        <v>3</v>
      </c>
      <c r="B30" s="84" t="s">
        <v>91</v>
      </c>
      <c r="C30" s="84"/>
      <c r="D30" s="84"/>
      <c r="E30" s="84"/>
      <c r="F30" s="86"/>
    </row>
    <row r="31" spans="1:6" ht="12.75">
      <c r="A31" s="91">
        <v>4</v>
      </c>
      <c r="B31" s="84" t="s">
        <v>92</v>
      </c>
      <c r="C31" s="84"/>
      <c r="D31" s="84"/>
      <c r="E31" s="84"/>
      <c r="F31" s="86"/>
    </row>
    <row r="32" spans="1:6" ht="12.75">
      <c r="A32" s="91">
        <v>5</v>
      </c>
      <c r="B32" s="84"/>
      <c r="C32" s="84"/>
      <c r="D32" s="84"/>
      <c r="E32" s="84"/>
      <c r="F32" s="86"/>
    </row>
    <row r="33" spans="1:6" ht="12.75">
      <c r="A33" s="98">
        <v>6</v>
      </c>
      <c r="B33" s="14"/>
      <c r="C33" s="14"/>
      <c r="D33" s="14"/>
      <c r="E33" s="14"/>
      <c r="F33" s="100"/>
    </row>
    <row r="34" spans="1:6" ht="12.75">
      <c r="A34" s="91">
        <v>7</v>
      </c>
      <c r="B34" s="84"/>
      <c r="C34" s="84"/>
      <c r="D34" s="84"/>
      <c r="E34" s="84"/>
      <c r="F34" s="86"/>
    </row>
    <row r="35" spans="1:6" ht="12.75">
      <c r="A35" s="99"/>
      <c r="B35" s="97"/>
      <c r="C35" s="97"/>
      <c r="D35" s="97"/>
      <c r="E35" s="97"/>
      <c r="F35" s="99"/>
    </row>
    <row r="36" spans="1:6" ht="12.75">
      <c r="A36" s="86"/>
      <c r="B36" s="90" t="s">
        <v>93</v>
      </c>
      <c r="C36" s="90"/>
      <c r="D36" s="90"/>
      <c r="E36" s="84"/>
      <c r="F36" s="101"/>
    </row>
    <row r="37" spans="1:6" ht="12.75">
      <c r="A37" s="86"/>
      <c r="B37" s="84"/>
      <c r="C37" s="84"/>
      <c r="D37" s="84"/>
      <c r="E37" s="84"/>
      <c r="F37" s="101"/>
    </row>
    <row r="38" spans="1:6" ht="12.75">
      <c r="A38" s="86"/>
      <c r="B38" s="90" t="s">
        <v>94</v>
      </c>
      <c r="C38" s="90"/>
      <c r="D38" s="90"/>
      <c r="E38" s="84"/>
      <c r="F38" s="101"/>
    </row>
    <row r="39" spans="2:4" ht="12.75">
      <c r="B39" s="88"/>
      <c r="C39" s="88"/>
      <c r="D39" s="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F6" sqref="F6:F7"/>
    </sheetView>
  </sheetViews>
  <sheetFormatPr defaultColWidth="9.00390625" defaultRowHeight="12.75"/>
  <cols>
    <col min="2" max="2" width="14.875" style="0" customWidth="1"/>
    <col min="3" max="3" width="16.125" style="0" customWidth="1"/>
    <col min="4" max="4" width="12.875" style="0" customWidth="1"/>
    <col min="5" max="5" width="14.125" style="0" customWidth="1"/>
    <col min="6" max="6" width="16.00390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ht="12.75">
      <c r="D2" t="s">
        <v>95</v>
      </c>
    </row>
    <row r="3" spans="3:7" ht="12.75">
      <c r="C3" s="1" t="s">
        <v>2</v>
      </c>
      <c r="D3" s="1"/>
      <c r="E3" s="1"/>
      <c r="F3" s="1"/>
      <c r="G3" s="1"/>
    </row>
    <row r="4" spans="3:7" ht="12.75">
      <c r="C4" s="1"/>
      <c r="D4" s="1" t="s">
        <v>96</v>
      </c>
      <c r="E4" s="1"/>
      <c r="F4" s="1"/>
      <c r="G4" s="1"/>
    </row>
    <row r="5" spans="5:7" ht="12.75">
      <c r="E5" s="1"/>
      <c r="F5" s="1"/>
      <c r="G5" s="1"/>
    </row>
    <row r="6" spans="2:7" ht="12.75">
      <c r="B6" s="23" t="s">
        <v>97</v>
      </c>
      <c r="C6" s="58">
        <v>1971</v>
      </c>
      <c r="E6" s="23" t="s">
        <v>98</v>
      </c>
      <c r="F6" s="23">
        <v>2425.9</v>
      </c>
      <c r="G6" s="102"/>
    </row>
    <row r="7" spans="2:7" ht="12.75">
      <c r="B7" s="23" t="s">
        <v>99</v>
      </c>
      <c r="C7" s="58" t="s">
        <v>100</v>
      </c>
      <c r="E7" s="23" t="s">
        <v>101</v>
      </c>
      <c r="F7" s="23">
        <v>2211.2</v>
      </c>
      <c r="G7" s="102"/>
    </row>
    <row r="8" spans="2:7" ht="12.75">
      <c r="B8" s="23" t="s">
        <v>102</v>
      </c>
      <c r="C8" s="58"/>
      <c r="E8" s="23" t="s">
        <v>103</v>
      </c>
      <c r="F8" s="23"/>
      <c r="G8" s="102"/>
    </row>
    <row r="9" spans="2:7" ht="12.75">
      <c r="B9" s="23" t="s">
        <v>104</v>
      </c>
      <c r="C9" s="58">
        <v>12</v>
      </c>
      <c r="E9" s="23" t="s">
        <v>105</v>
      </c>
      <c r="F9" s="23"/>
      <c r="G9" s="102"/>
    </row>
    <row r="10" spans="2:7" ht="12.75">
      <c r="B10" s="23" t="s">
        <v>106</v>
      </c>
      <c r="C10" s="58">
        <v>1</v>
      </c>
      <c r="E10" s="23" t="s">
        <v>107</v>
      </c>
      <c r="F10" s="23"/>
      <c r="G10" s="102"/>
    </row>
    <row r="11" spans="2:7" ht="12.75">
      <c r="B11" s="23" t="s">
        <v>108</v>
      </c>
      <c r="C11" s="58">
        <v>44</v>
      </c>
      <c r="E11" s="23" t="s">
        <v>109</v>
      </c>
      <c r="F11" s="23"/>
      <c r="G11" s="102"/>
    </row>
    <row r="12" spans="2:7" ht="12.75">
      <c r="B12" s="23" t="s">
        <v>110</v>
      </c>
      <c r="C12" s="58" t="s">
        <v>111</v>
      </c>
      <c r="E12" s="23" t="s">
        <v>112</v>
      </c>
      <c r="F12" s="23"/>
      <c r="G12" s="102"/>
    </row>
    <row r="13" spans="2:7" ht="12.75">
      <c r="B13" s="23" t="s">
        <v>113</v>
      </c>
      <c r="C13" s="58" t="s">
        <v>114</v>
      </c>
      <c r="E13" s="23" t="s">
        <v>115</v>
      </c>
      <c r="F13" s="23"/>
      <c r="G13" s="23"/>
    </row>
    <row r="14" spans="2:7" ht="12.75">
      <c r="B14" s="23" t="s">
        <v>116</v>
      </c>
      <c r="C14" s="58">
        <v>2</v>
      </c>
      <c r="E14" s="23" t="s">
        <v>117</v>
      </c>
      <c r="F14" s="23"/>
      <c r="G14" s="23"/>
    </row>
    <row r="15" spans="2:7" ht="12.75">
      <c r="B15" s="23" t="s">
        <v>118</v>
      </c>
      <c r="C15" s="58">
        <v>1</v>
      </c>
      <c r="E15" s="23" t="s">
        <v>119</v>
      </c>
      <c r="F15" s="23"/>
      <c r="G15" s="23"/>
    </row>
    <row r="16" spans="2:7" ht="12.75">
      <c r="B16" s="23"/>
      <c r="C16" s="58"/>
      <c r="E16" s="23"/>
      <c r="F16" s="23"/>
      <c r="G16" s="23"/>
    </row>
    <row r="17" spans="2:7" ht="12.75">
      <c r="B17" s="1"/>
      <c r="C17" s="1"/>
      <c r="E17" s="1"/>
      <c r="F17" s="1"/>
      <c r="G17" s="1"/>
    </row>
    <row r="18" spans="1:7" ht="12.75">
      <c r="A18" s="3" t="s">
        <v>120</v>
      </c>
      <c r="B18" s="13"/>
      <c r="C18" s="14"/>
      <c r="D18" s="13"/>
      <c r="E18" s="13"/>
      <c r="F18" s="11"/>
      <c r="G18" s="103"/>
    </row>
    <row r="19" spans="1:7" ht="13.5" thickBot="1">
      <c r="A19" s="5" t="s">
        <v>121</v>
      </c>
      <c r="B19" s="23"/>
      <c r="C19" s="23"/>
      <c r="D19" s="23"/>
      <c r="E19" s="23"/>
      <c r="F19" s="104"/>
      <c r="G19" s="23"/>
    </row>
    <row r="20" spans="1:7" ht="12.75">
      <c r="A20" s="105" t="s">
        <v>122</v>
      </c>
      <c r="B20" s="106"/>
      <c r="C20" s="106"/>
      <c r="D20" s="106"/>
      <c r="E20" s="106"/>
      <c r="F20" s="107"/>
      <c r="G20" s="23"/>
    </row>
    <row r="21" spans="1:8" ht="12.75">
      <c r="A21" s="108" t="s">
        <v>123</v>
      </c>
      <c r="B21" s="109" t="s">
        <v>7</v>
      </c>
      <c r="C21" s="110" t="s">
        <v>124</v>
      </c>
      <c r="D21" s="109" t="s">
        <v>125</v>
      </c>
      <c r="E21" s="110" t="s">
        <v>12</v>
      </c>
      <c r="F21" s="109" t="s">
        <v>126</v>
      </c>
      <c r="G21" s="1"/>
      <c r="H21" s="1"/>
    </row>
    <row r="22" spans="1:8" ht="12.75">
      <c r="A22" s="111" t="s">
        <v>5</v>
      </c>
      <c r="B22" s="112"/>
      <c r="C22" s="113" t="s">
        <v>127</v>
      </c>
      <c r="D22" s="114" t="s">
        <v>127</v>
      </c>
      <c r="E22" s="113" t="s">
        <v>128</v>
      </c>
      <c r="F22" s="114" t="s">
        <v>129</v>
      </c>
      <c r="G22" s="1"/>
      <c r="H22" s="1"/>
    </row>
    <row r="23" spans="1:8" ht="12.75">
      <c r="A23" s="115"/>
      <c r="B23" s="116"/>
      <c r="C23" s="117" t="s">
        <v>130</v>
      </c>
      <c r="D23" s="118" t="s">
        <v>131</v>
      </c>
      <c r="E23" s="117"/>
      <c r="F23" s="116"/>
      <c r="G23" s="1"/>
      <c r="H23" s="1"/>
    </row>
    <row r="24" spans="1:8" ht="12.75">
      <c r="A24" s="18">
        <v>1</v>
      </c>
      <c r="B24" s="119" t="s">
        <v>132</v>
      </c>
      <c r="C24" s="18">
        <v>158698.82</v>
      </c>
      <c r="D24" s="18">
        <v>132202.32</v>
      </c>
      <c r="E24" s="120">
        <f aca="true" t="shared" si="0" ref="E24:E29">C24-D24</f>
        <v>26496.5</v>
      </c>
      <c r="F24" s="121">
        <f>D24/C24*100</f>
        <v>83.30390862389525</v>
      </c>
      <c r="G24" s="1"/>
      <c r="H24" s="1"/>
    </row>
    <row r="25" spans="1:8" ht="12.75">
      <c r="A25" s="18">
        <v>2</v>
      </c>
      <c r="B25" s="119" t="s">
        <v>133</v>
      </c>
      <c r="C25" s="120">
        <v>0</v>
      </c>
      <c r="D25" s="120">
        <v>0</v>
      </c>
      <c r="E25" s="120">
        <f t="shared" si="0"/>
        <v>0</v>
      </c>
      <c r="F25" s="121">
        <v>0</v>
      </c>
      <c r="G25" s="1"/>
      <c r="H25" s="1"/>
    </row>
    <row r="26" spans="1:8" ht="12.75">
      <c r="A26" s="18">
        <v>3</v>
      </c>
      <c r="B26" s="119" t="s">
        <v>134</v>
      </c>
      <c r="C26" s="120">
        <v>0</v>
      </c>
      <c r="D26" s="120">
        <v>0</v>
      </c>
      <c r="E26" s="120">
        <f t="shared" si="0"/>
        <v>0</v>
      </c>
      <c r="F26" s="121">
        <v>0</v>
      </c>
      <c r="G26" s="1"/>
      <c r="H26" s="1"/>
    </row>
    <row r="27" spans="1:8" ht="12.75">
      <c r="A27" s="18">
        <v>4</v>
      </c>
      <c r="B27" s="119" t="s">
        <v>14</v>
      </c>
      <c r="C27" s="18">
        <v>15409.12</v>
      </c>
      <c r="D27" s="18">
        <v>12836.4</v>
      </c>
      <c r="E27" s="120">
        <f t="shared" si="0"/>
        <v>2572.720000000001</v>
      </c>
      <c r="F27" s="121">
        <f>D27/C27*100</f>
        <v>83.30391352653493</v>
      </c>
      <c r="G27" s="1"/>
      <c r="H27" s="1"/>
    </row>
    <row r="28" spans="1:8" ht="12.75">
      <c r="A28" s="18">
        <v>5</v>
      </c>
      <c r="B28" s="119" t="s">
        <v>135</v>
      </c>
      <c r="C28" s="18">
        <v>25119.56</v>
      </c>
      <c r="D28" s="18">
        <v>15174.23</v>
      </c>
      <c r="E28" s="120">
        <f t="shared" si="0"/>
        <v>9945.330000000002</v>
      </c>
      <c r="F28" s="121">
        <f>D28/C28*100</f>
        <v>60.40802466285237</v>
      </c>
      <c r="G28" s="1"/>
      <c r="H28" s="1"/>
    </row>
    <row r="29" spans="1:8" ht="13.5" thickBot="1">
      <c r="A29" s="24">
        <v>6</v>
      </c>
      <c r="B29" s="122" t="s">
        <v>136</v>
      </c>
      <c r="C29" s="123">
        <v>0</v>
      </c>
      <c r="D29" s="123">
        <v>0</v>
      </c>
      <c r="E29" s="120">
        <f t="shared" si="0"/>
        <v>0</v>
      </c>
      <c r="F29" s="121">
        <v>0</v>
      </c>
      <c r="G29" s="1"/>
      <c r="H29" s="1"/>
    </row>
    <row r="30" spans="1:8" ht="13.5" thickBot="1">
      <c r="A30" s="124" t="s">
        <v>137</v>
      </c>
      <c r="B30" s="125"/>
      <c r="C30" s="126">
        <f>SUM(C24:C29)</f>
        <v>199227.5</v>
      </c>
      <c r="D30" s="126">
        <f>SUM(D24:D29)</f>
        <v>160212.95</v>
      </c>
      <c r="E30" s="126">
        <f>SUM(E24:E29)</f>
        <v>39014.55</v>
      </c>
      <c r="F30" s="127">
        <f>D30/C30*100</f>
        <v>80.41708599465436</v>
      </c>
      <c r="G30" s="1"/>
      <c r="H30" s="1"/>
    </row>
    <row r="31" spans="1:8" ht="13.5" thickBot="1">
      <c r="A31" s="21" t="s">
        <v>138</v>
      </c>
      <c r="B31" s="128"/>
      <c r="C31" s="106"/>
      <c r="D31" s="106"/>
      <c r="E31" s="106"/>
      <c r="F31" s="107"/>
      <c r="G31" s="1"/>
      <c r="H31" s="1"/>
    </row>
    <row r="32" spans="1:8" ht="13.5" thickBot="1">
      <c r="A32" s="129" t="s">
        <v>0</v>
      </c>
      <c r="B32" s="130" t="s">
        <v>18</v>
      </c>
      <c r="C32" s="131"/>
      <c r="D32" s="131"/>
      <c r="E32" s="131"/>
      <c r="F32" s="132" t="s">
        <v>139</v>
      </c>
      <c r="G32" s="1"/>
      <c r="H32" s="1"/>
    </row>
    <row r="33" spans="1:8" ht="12.75">
      <c r="A33" s="30">
        <v>1</v>
      </c>
      <c r="B33" s="133" t="s">
        <v>24</v>
      </c>
      <c r="C33" s="134"/>
      <c r="D33" s="134"/>
      <c r="E33" s="135"/>
      <c r="F33" s="135"/>
      <c r="G33" s="1"/>
      <c r="H33" s="1"/>
    </row>
    <row r="34" spans="1:8" ht="12.75">
      <c r="A34" s="82">
        <v>2</v>
      </c>
      <c r="B34" s="136" t="s">
        <v>25</v>
      </c>
      <c r="C34" s="137"/>
      <c r="D34" s="137"/>
      <c r="E34" s="138"/>
      <c r="F34" s="138"/>
      <c r="G34" s="1"/>
      <c r="H34" s="1"/>
    </row>
    <row r="35" spans="1:8" ht="12.75">
      <c r="A35" s="82">
        <v>3</v>
      </c>
      <c r="B35" s="139" t="s">
        <v>81</v>
      </c>
      <c r="C35" s="140"/>
      <c r="D35" s="140"/>
      <c r="E35" s="141"/>
      <c r="F35" s="138"/>
      <c r="G35" s="1"/>
      <c r="H35" s="1"/>
    </row>
    <row r="36" spans="1:8" ht="12.75">
      <c r="A36" s="82">
        <v>4</v>
      </c>
      <c r="B36" s="136" t="s">
        <v>23</v>
      </c>
      <c r="C36" s="137"/>
      <c r="D36" s="137"/>
      <c r="E36" s="138"/>
      <c r="F36" s="138"/>
      <c r="G36" s="1"/>
      <c r="H36" s="1"/>
    </row>
    <row r="37" spans="1:8" ht="12.75">
      <c r="A37" s="82">
        <v>5</v>
      </c>
      <c r="B37" s="139" t="s">
        <v>140</v>
      </c>
      <c r="C37" s="140"/>
      <c r="D37" s="140"/>
      <c r="E37" s="141"/>
      <c r="F37" s="138"/>
      <c r="G37" s="1"/>
      <c r="H37" s="1"/>
    </row>
    <row r="38" spans="1:8" ht="12.75">
      <c r="A38" s="82">
        <v>6</v>
      </c>
      <c r="B38" s="136" t="s">
        <v>141</v>
      </c>
      <c r="C38" s="137"/>
      <c r="D38" s="137"/>
      <c r="E38" s="138"/>
      <c r="F38" s="138"/>
      <c r="G38" s="1"/>
      <c r="H38" s="1"/>
    </row>
    <row r="39" spans="1:8" ht="12.75">
      <c r="A39" s="82">
        <v>7</v>
      </c>
      <c r="B39" s="139" t="s">
        <v>142</v>
      </c>
      <c r="C39" s="140"/>
      <c r="D39" s="140"/>
      <c r="E39" s="141"/>
      <c r="F39" s="2">
        <v>7370.67</v>
      </c>
      <c r="G39" s="1"/>
      <c r="H39" s="1"/>
    </row>
    <row r="40" spans="1:8" ht="12.75">
      <c r="A40" s="82">
        <v>8</v>
      </c>
      <c r="B40" s="136" t="s">
        <v>143</v>
      </c>
      <c r="C40" s="137"/>
      <c r="D40" s="137"/>
      <c r="E40" s="138"/>
      <c r="F40" s="138"/>
      <c r="G40" s="1"/>
      <c r="H40" s="1"/>
    </row>
    <row r="41" spans="1:8" ht="12.75">
      <c r="A41" s="82">
        <v>9</v>
      </c>
      <c r="B41" s="139" t="s">
        <v>144</v>
      </c>
      <c r="C41" s="140"/>
      <c r="D41" s="140"/>
      <c r="E41" s="141"/>
      <c r="F41" s="138"/>
      <c r="G41" s="1"/>
      <c r="H41" s="1"/>
    </row>
    <row r="42" spans="1:8" ht="12.75">
      <c r="A42" s="82">
        <v>10</v>
      </c>
      <c r="B42" s="136" t="s">
        <v>145</v>
      </c>
      <c r="C42" s="137"/>
      <c r="D42" s="137"/>
      <c r="E42" s="138"/>
      <c r="F42" s="138"/>
      <c r="G42" s="1"/>
      <c r="H42" s="1"/>
    </row>
    <row r="43" spans="1:8" ht="12.75">
      <c r="A43" s="18">
        <v>11</v>
      </c>
      <c r="B43" s="139" t="s">
        <v>146</v>
      </c>
      <c r="C43" s="140"/>
      <c r="D43" s="140"/>
      <c r="E43" s="141"/>
      <c r="F43" s="138"/>
      <c r="G43" s="1"/>
      <c r="H43" s="1"/>
    </row>
    <row r="44" spans="1:8" ht="12.75">
      <c r="A44" s="18">
        <v>12</v>
      </c>
      <c r="B44" s="142" t="s">
        <v>89</v>
      </c>
      <c r="C44" s="143"/>
      <c r="D44" s="143"/>
      <c r="E44" s="144"/>
      <c r="F44" s="2">
        <v>1716</v>
      </c>
      <c r="G44" s="1"/>
      <c r="H44" s="1"/>
    </row>
    <row r="45" spans="1:8" ht="12.75">
      <c r="A45" s="18">
        <v>13</v>
      </c>
      <c r="B45" s="142" t="s">
        <v>22</v>
      </c>
      <c r="C45" s="143"/>
      <c r="D45" s="143"/>
      <c r="E45" s="144"/>
      <c r="F45" s="138"/>
      <c r="G45" s="1"/>
      <c r="H45" s="1"/>
    </row>
    <row r="46" spans="1:8" ht="12.75">
      <c r="A46" s="82">
        <v>14</v>
      </c>
      <c r="B46" s="9" t="s">
        <v>147</v>
      </c>
      <c r="C46" s="10"/>
      <c r="D46" s="137"/>
      <c r="E46" s="138"/>
      <c r="F46" s="11">
        <v>2019.95</v>
      </c>
      <c r="G46" s="1"/>
      <c r="H46" s="1"/>
    </row>
    <row r="47" spans="1:8" ht="12.75">
      <c r="A47" s="18">
        <v>15</v>
      </c>
      <c r="B47" s="3" t="s">
        <v>35</v>
      </c>
      <c r="C47" s="4"/>
      <c r="D47" s="140"/>
      <c r="E47" s="141"/>
      <c r="F47" s="11">
        <v>6999.73</v>
      </c>
      <c r="G47" s="1"/>
      <c r="H47" s="1"/>
    </row>
    <row r="48" spans="1:8" ht="12.75">
      <c r="A48" s="18">
        <v>16</v>
      </c>
      <c r="B48" s="9" t="s">
        <v>147</v>
      </c>
      <c r="C48" s="10"/>
      <c r="D48" s="137"/>
      <c r="E48" s="138"/>
      <c r="F48" s="11">
        <v>2070.87</v>
      </c>
      <c r="G48" s="1"/>
      <c r="H48" s="1"/>
    </row>
    <row r="49" spans="1:8" ht="12.75">
      <c r="A49" s="18">
        <v>17</v>
      </c>
      <c r="B49" s="3" t="s">
        <v>148</v>
      </c>
      <c r="C49" s="4"/>
      <c r="D49" s="137"/>
      <c r="E49" s="138"/>
      <c r="F49" s="11">
        <v>7344.01</v>
      </c>
      <c r="G49" s="1"/>
      <c r="H49" s="1"/>
    </row>
    <row r="50" spans="1:8" ht="12.75">
      <c r="A50" s="24">
        <v>18</v>
      </c>
      <c r="B50" s="13" t="s">
        <v>147</v>
      </c>
      <c r="C50" s="4"/>
      <c r="D50" s="143"/>
      <c r="E50" s="144"/>
      <c r="F50" s="11">
        <v>4163.91</v>
      </c>
      <c r="G50" s="1"/>
      <c r="H50" s="1"/>
    </row>
    <row r="51" spans="1:8" ht="12.75">
      <c r="A51" s="24">
        <v>19</v>
      </c>
      <c r="B51" s="13" t="s">
        <v>36</v>
      </c>
      <c r="C51" s="13"/>
      <c r="D51" s="143"/>
      <c r="E51" s="143"/>
      <c r="F51" s="11">
        <v>15798.75</v>
      </c>
      <c r="G51" s="1"/>
      <c r="H51" s="1"/>
    </row>
    <row r="52" spans="1:8" ht="12.75">
      <c r="A52" s="26"/>
      <c r="B52" s="16" t="s">
        <v>37</v>
      </c>
      <c r="C52" s="16"/>
      <c r="D52" s="134"/>
      <c r="E52" s="134"/>
      <c r="F52" s="145"/>
      <c r="G52" s="1"/>
      <c r="H52" s="1"/>
    </row>
    <row r="53" spans="1:8" ht="12.75">
      <c r="A53" s="26">
        <v>20</v>
      </c>
      <c r="B53" s="9" t="s">
        <v>38</v>
      </c>
      <c r="C53" s="134"/>
      <c r="D53" s="134"/>
      <c r="E53" s="135"/>
      <c r="F53" s="2">
        <v>7689.5</v>
      </c>
      <c r="G53" s="1"/>
      <c r="H53" s="1"/>
    </row>
    <row r="54" spans="1:8" ht="12.75">
      <c r="A54" s="18">
        <v>21</v>
      </c>
      <c r="B54" s="139" t="s">
        <v>149</v>
      </c>
      <c r="C54" s="140"/>
      <c r="D54" s="140"/>
      <c r="E54" s="141"/>
      <c r="F54" s="138"/>
      <c r="G54" s="1"/>
      <c r="H54" s="1"/>
    </row>
    <row r="55" spans="1:8" ht="12.75">
      <c r="A55" s="18">
        <v>22</v>
      </c>
      <c r="B55" s="136" t="s">
        <v>150</v>
      </c>
      <c r="C55" s="137"/>
      <c r="D55" s="137"/>
      <c r="E55" s="138"/>
      <c r="F55" s="138"/>
      <c r="G55" s="1"/>
      <c r="H55" s="1"/>
    </row>
    <row r="56" spans="1:8" ht="12.75">
      <c r="A56" s="18">
        <v>23</v>
      </c>
      <c r="B56" s="139" t="s">
        <v>151</v>
      </c>
      <c r="C56" s="140"/>
      <c r="D56" s="140"/>
      <c r="E56" s="141"/>
      <c r="F56" s="138"/>
      <c r="G56" s="1"/>
      <c r="H56" s="1"/>
    </row>
    <row r="57" spans="1:8" ht="12.75">
      <c r="A57" s="18">
        <v>24</v>
      </c>
      <c r="B57" s="142" t="s">
        <v>152</v>
      </c>
      <c r="C57" s="143"/>
      <c r="D57" s="143"/>
      <c r="E57" s="144"/>
      <c r="F57" s="138"/>
      <c r="G57" s="1"/>
      <c r="H57" s="1"/>
    </row>
    <row r="58" spans="1:8" ht="12.75">
      <c r="A58" s="18">
        <v>25</v>
      </c>
      <c r="B58" s="9" t="s">
        <v>153</v>
      </c>
      <c r="C58" s="17"/>
      <c r="D58" s="137"/>
      <c r="E58" s="138"/>
      <c r="F58" s="119">
        <v>33600</v>
      </c>
      <c r="G58" s="1"/>
      <c r="H58" s="1"/>
    </row>
    <row r="59" spans="1:8" ht="12.75">
      <c r="A59" s="18">
        <v>26</v>
      </c>
      <c r="B59" s="9" t="s">
        <v>34</v>
      </c>
      <c r="C59" s="17"/>
      <c r="D59" s="137"/>
      <c r="E59" s="138"/>
      <c r="F59" s="138">
        <v>4850</v>
      </c>
      <c r="G59" s="1"/>
      <c r="H59" s="1"/>
    </row>
    <row r="60" spans="1:6" ht="13.5" thickBot="1">
      <c r="A60" s="146">
        <v>27</v>
      </c>
      <c r="B60" s="147" t="s">
        <v>154</v>
      </c>
      <c r="C60" s="73"/>
      <c r="D60" s="148"/>
      <c r="E60" s="149"/>
      <c r="F60" s="150">
        <v>3600</v>
      </c>
    </row>
    <row r="61" spans="1:6" ht="13.5" thickBot="1">
      <c r="A61" s="151" t="s">
        <v>155</v>
      </c>
      <c r="B61" s="152"/>
      <c r="C61" s="67"/>
      <c r="D61" s="67"/>
      <c r="E61" s="67"/>
      <c r="F61" s="153">
        <f>SUM(F33:F60)</f>
        <v>97223.39</v>
      </c>
    </row>
    <row r="62" spans="1:7" ht="13.5" thickBot="1">
      <c r="A62" s="154"/>
      <c r="B62" s="155"/>
      <c r="C62" s="155"/>
      <c r="D62" s="155"/>
      <c r="E62" s="155"/>
      <c r="F62" s="156"/>
      <c r="G62" s="23"/>
    </row>
    <row r="63" spans="1:6" ht="13.5" thickBot="1">
      <c r="A63" s="157"/>
      <c r="B63" s="158" t="s">
        <v>156</v>
      </c>
      <c r="C63" s="158"/>
      <c r="D63" s="158"/>
      <c r="E63" s="158"/>
      <c r="F63" s="159">
        <f>D30-F61</f>
        <v>62989.56000000001</v>
      </c>
    </row>
    <row r="64" spans="1:6" ht="13.5" thickBot="1">
      <c r="A64" s="160" t="s">
        <v>157</v>
      </c>
      <c r="B64" s="131"/>
      <c r="C64" s="131"/>
      <c r="D64" s="131"/>
      <c r="E64" s="161"/>
      <c r="F64" s="16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2.125" style="0" customWidth="1"/>
    <col min="2" max="2" width="21.00390625" style="0" customWidth="1"/>
    <col min="3" max="3" width="21.875" style="0" customWidth="1"/>
    <col min="4" max="4" width="18.25390625" style="0" customWidth="1"/>
    <col min="5" max="5" width="15.125" style="0" customWidth="1"/>
  </cols>
  <sheetData>
    <row r="1" ht="12.75">
      <c r="C1" t="s">
        <v>3</v>
      </c>
    </row>
    <row r="2" spans="2:5" ht="12.75">
      <c r="B2" s="1" t="s">
        <v>2</v>
      </c>
      <c r="C2" s="1"/>
      <c r="D2" s="1"/>
      <c r="E2" s="1"/>
    </row>
    <row r="3" spans="2:5" ht="12.75">
      <c r="B3" s="1"/>
      <c r="C3" s="1" t="s">
        <v>158</v>
      </c>
      <c r="D3" s="1"/>
      <c r="E3" s="1"/>
    </row>
    <row r="4" spans="1:6" ht="12.75">
      <c r="A4" s="3" t="s">
        <v>33</v>
      </c>
      <c r="B4" s="13"/>
      <c r="C4" s="14"/>
      <c r="D4" s="13"/>
      <c r="E4" s="13"/>
      <c r="F4" s="15">
        <v>51958.07</v>
      </c>
    </row>
    <row r="5" spans="1:8" ht="12.75">
      <c r="A5" s="19" t="s">
        <v>4</v>
      </c>
      <c r="B5" s="17"/>
      <c r="C5" s="17"/>
      <c r="D5" s="17"/>
      <c r="E5" s="17"/>
      <c r="F5" s="10"/>
      <c r="G5" s="1"/>
      <c r="H5" s="1"/>
    </row>
    <row r="6" spans="1:8" ht="12.75">
      <c r="A6" s="35" t="s">
        <v>6</v>
      </c>
      <c r="B6" s="36" t="s">
        <v>7</v>
      </c>
      <c r="C6" s="36" t="s">
        <v>8</v>
      </c>
      <c r="D6" s="36" t="s">
        <v>10</v>
      </c>
      <c r="E6" s="37" t="s">
        <v>12</v>
      </c>
      <c r="F6" s="38" t="s">
        <v>13</v>
      </c>
      <c r="G6" s="1"/>
      <c r="H6" s="1"/>
    </row>
    <row r="7" spans="1:8" ht="13.5" thickBot="1">
      <c r="A7" s="45" t="s">
        <v>5</v>
      </c>
      <c r="B7" s="46"/>
      <c r="C7" s="47" t="s">
        <v>9</v>
      </c>
      <c r="D7" s="47" t="s">
        <v>11</v>
      </c>
      <c r="E7" s="48" t="s">
        <v>42</v>
      </c>
      <c r="F7" s="46"/>
      <c r="G7" s="1"/>
      <c r="H7" s="1"/>
    </row>
    <row r="8" spans="1:8" ht="13.5" thickBot="1">
      <c r="A8" s="43">
        <v>1</v>
      </c>
      <c r="B8" s="29" t="s">
        <v>57</v>
      </c>
      <c r="C8" s="41">
        <f>C9+C10+C12+C11+C13</f>
        <v>98906.18</v>
      </c>
      <c r="D8" s="32">
        <f>D9+D10+D11+D12+D13</f>
        <v>86178.44</v>
      </c>
      <c r="E8" s="54">
        <f aca="true" t="shared" si="0" ref="E8:E15">C8-D8</f>
        <v>12727.73999999999</v>
      </c>
      <c r="F8" s="40">
        <f>D8/C8*100</f>
        <v>87.13150179291122</v>
      </c>
      <c r="G8" s="1"/>
      <c r="H8" s="1"/>
    </row>
    <row r="9" spans="1:8" ht="12.75">
      <c r="A9" s="25"/>
      <c r="B9" s="6" t="s">
        <v>58</v>
      </c>
      <c r="C9" s="23">
        <v>4594.04</v>
      </c>
      <c r="D9" s="5">
        <v>4235.77</v>
      </c>
      <c r="E9" s="28">
        <f t="shared" si="0"/>
        <v>358.2699999999995</v>
      </c>
      <c r="F9" s="56"/>
      <c r="G9" s="1"/>
      <c r="H9" s="1"/>
    </row>
    <row r="10" spans="1:8" ht="12.75">
      <c r="A10" s="44"/>
      <c r="B10" s="9" t="s">
        <v>59</v>
      </c>
      <c r="C10" s="2">
        <v>53133.6</v>
      </c>
      <c r="D10" s="17">
        <v>45972</v>
      </c>
      <c r="E10" s="2">
        <f t="shared" si="0"/>
        <v>7161.5999999999985</v>
      </c>
      <c r="F10" s="163"/>
      <c r="G10" s="1"/>
      <c r="H10" s="1"/>
    </row>
    <row r="11" spans="1:8" ht="12.75">
      <c r="A11" s="44"/>
      <c r="B11" s="7" t="s">
        <v>60</v>
      </c>
      <c r="C11" s="12">
        <v>4427.8</v>
      </c>
      <c r="D11" s="16">
        <v>3832.5</v>
      </c>
      <c r="E11" s="12">
        <f t="shared" si="0"/>
        <v>595.3000000000002</v>
      </c>
      <c r="F11" s="49"/>
      <c r="G11" s="1"/>
      <c r="H11" s="1"/>
    </row>
    <row r="12" spans="1:8" ht="12.75">
      <c r="A12" s="25"/>
      <c r="B12" s="8" t="s">
        <v>62</v>
      </c>
      <c r="C12" s="16">
        <v>30994.6</v>
      </c>
      <c r="D12" s="7">
        <v>26900.3</v>
      </c>
      <c r="E12" s="12">
        <f t="shared" si="0"/>
        <v>4094.2999999999993</v>
      </c>
      <c r="F12" s="50"/>
      <c r="G12" s="1"/>
      <c r="H12" s="1"/>
    </row>
    <row r="13" spans="1:8" ht="12.75">
      <c r="A13" s="26"/>
      <c r="B13" s="8" t="s">
        <v>61</v>
      </c>
      <c r="C13" s="16">
        <v>5756.14</v>
      </c>
      <c r="D13" s="7">
        <v>5237.87</v>
      </c>
      <c r="E13" s="2">
        <f t="shared" si="0"/>
        <v>518.2700000000004</v>
      </c>
      <c r="F13" s="50"/>
      <c r="G13" s="1"/>
      <c r="H13" s="1"/>
    </row>
    <row r="14" spans="1:8" ht="12.75">
      <c r="A14" s="18">
        <v>2</v>
      </c>
      <c r="B14" s="51" t="s">
        <v>14</v>
      </c>
      <c r="C14" s="51">
        <v>17194.88</v>
      </c>
      <c r="D14" s="51">
        <v>16744.88</v>
      </c>
      <c r="E14" s="55">
        <f t="shared" si="0"/>
        <v>450</v>
      </c>
      <c r="F14" s="52">
        <f>D14/C14*100</f>
        <v>97.38294189898389</v>
      </c>
      <c r="G14" s="1"/>
      <c r="H14" s="1"/>
    </row>
    <row r="15" spans="1:8" ht="13.5" thickBot="1">
      <c r="A15" s="18">
        <v>3</v>
      </c>
      <c r="B15" s="51" t="s">
        <v>15</v>
      </c>
      <c r="C15" s="51">
        <v>11000</v>
      </c>
      <c r="D15" s="51">
        <v>11800</v>
      </c>
      <c r="E15" s="53">
        <f t="shared" si="0"/>
        <v>-800</v>
      </c>
      <c r="F15" s="52">
        <f>D15/C15*100</f>
        <v>107.27272727272728</v>
      </c>
      <c r="G15" s="1"/>
      <c r="H15" s="1"/>
    </row>
    <row r="16" spans="1:8" ht="13.5" thickBot="1">
      <c r="A16" s="58">
        <v>4</v>
      </c>
      <c r="B16" s="57" t="s">
        <v>74</v>
      </c>
      <c r="C16" s="57"/>
      <c r="D16" s="55"/>
      <c r="E16" s="59"/>
      <c r="F16" s="60"/>
      <c r="G16" s="1"/>
      <c r="H16" s="1"/>
    </row>
    <row r="17" spans="1:8" ht="13.5" thickBot="1">
      <c r="A17" s="21" t="s">
        <v>16</v>
      </c>
      <c r="B17" s="22"/>
      <c r="C17" s="33">
        <f>SUM(C9:C15)</f>
        <v>127101.06000000001</v>
      </c>
      <c r="D17" s="39">
        <f>SUM(D9:D16)</f>
        <v>114723.32</v>
      </c>
      <c r="E17" s="32">
        <f>SUM(E9:E15)</f>
        <v>12377.739999999998</v>
      </c>
      <c r="F17" s="40"/>
      <c r="G17" s="1"/>
      <c r="H17" s="1"/>
    </row>
    <row r="18" spans="1:8" ht="13.5" thickBot="1">
      <c r="A18" s="31" t="s">
        <v>17</v>
      </c>
      <c r="B18" s="23"/>
      <c r="C18" s="23"/>
      <c r="D18" s="23"/>
      <c r="E18" s="23"/>
      <c r="F18" s="6"/>
      <c r="G18" s="1"/>
      <c r="H18" s="1"/>
    </row>
    <row r="19" spans="1:8" ht="13.5" thickBot="1">
      <c r="A19" s="29" t="s">
        <v>0</v>
      </c>
      <c r="B19" s="32" t="s">
        <v>18</v>
      </c>
      <c r="C19" s="33"/>
      <c r="D19" s="32" t="s">
        <v>19</v>
      </c>
      <c r="E19" s="54" t="s">
        <v>20</v>
      </c>
      <c r="F19" s="34" t="s">
        <v>73</v>
      </c>
      <c r="G19" s="1"/>
      <c r="H19" s="1"/>
    </row>
    <row r="20" spans="1:8" s="80" customFormat="1" ht="12.75">
      <c r="A20" s="25">
        <v>1</v>
      </c>
      <c r="B20" s="5" t="s">
        <v>21</v>
      </c>
      <c r="C20" s="6"/>
      <c r="D20" s="23"/>
      <c r="E20" s="5">
        <v>8292</v>
      </c>
      <c r="F20" s="12"/>
      <c r="G20" s="1"/>
      <c r="H20" s="1"/>
    </row>
    <row r="21" spans="1:8" s="80" customFormat="1" ht="12.75">
      <c r="A21" s="18">
        <v>2</v>
      </c>
      <c r="B21" s="9" t="s">
        <v>56</v>
      </c>
      <c r="C21" s="10"/>
      <c r="D21" s="17"/>
      <c r="E21" s="9">
        <v>5796.35</v>
      </c>
      <c r="F21" s="2"/>
      <c r="G21" s="1"/>
      <c r="H21" s="1"/>
    </row>
    <row r="22" spans="1:8" s="80" customFormat="1" ht="12.75">
      <c r="A22" s="18">
        <v>3</v>
      </c>
      <c r="B22" s="9" t="s">
        <v>39</v>
      </c>
      <c r="C22" s="10"/>
      <c r="D22" s="17"/>
      <c r="E22" s="9">
        <v>2653.44</v>
      </c>
      <c r="F22" s="11"/>
      <c r="G22" s="1"/>
      <c r="H22" s="1"/>
    </row>
    <row r="23" spans="1:8" s="80" customFormat="1" ht="12.75">
      <c r="A23" s="25">
        <v>4</v>
      </c>
      <c r="B23" s="5" t="s">
        <v>41</v>
      </c>
      <c r="C23" s="6"/>
      <c r="D23" s="23"/>
      <c r="E23" s="5">
        <v>1144</v>
      </c>
      <c r="F23" s="11"/>
      <c r="G23" s="1"/>
      <c r="H23" s="1"/>
    </row>
    <row r="24" spans="1:8" s="80" customFormat="1" ht="12.75">
      <c r="A24" s="18">
        <v>5</v>
      </c>
      <c r="B24" s="9" t="s">
        <v>22</v>
      </c>
      <c r="C24" s="10"/>
      <c r="D24" s="17"/>
      <c r="E24" s="9">
        <v>0</v>
      </c>
      <c r="F24" s="2"/>
      <c r="G24" s="1"/>
      <c r="H24" s="1"/>
    </row>
    <row r="25" spans="1:8" s="80" customFormat="1" ht="12.75">
      <c r="A25" s="25">
        <v>6</v>
      </c>
      <c r="B25" s="5" t="s">
        <v>23</v>
      </c>
      <c r="C25" s="6"/>
      <c r="D25" s="23"/>
      <c r="E25" s="5"/>
      <c r="F25" s="11"/>
      <c r="G25" s="1"/>
      <c r="H25" s="1"/>
    </row>
    <row r="26" spans="1:8" s="80" customFormat="1" ht="10.5" customHeight="1">
      <c r="A26" s="25"/>
      <c r="B26" s="5" t="s">
        <v>44</v>
      </c>
      <c r="C26" s="6"/>
      <c r="D26" s="23"/>
      <c r="E26" s="5">
        <v>0</v>
      </c>
      <c r="F26" s="28"/>
      <c r="G26" s="1"/>
      <c r="H26" s="1"/>
    </row>
    <row r="27" spans="1:8" s="80" customFormat="1" ht="12.75">
      <c r="A27" s="24">
        <v>7</v>
      </c>
      <c r="B27" s="13" t="s">
        <v>54</v>
      </c>
      <c r="C27" s="13"/>
      <c r="D27" s="13"/>
      <c r="E27" s="3">
        <v>1322.37</v>
      </c>
      <c r="F27" s="11"/>
      <c r="G27" s="1"/>
      <c r="H27" s="1"/>
    </row>
    <row r="28" spans="1:8" s="80" customFormat="1" ht="9" customHeight="1">
      <c r="A28" s="26"/>
      <c r="B28" s="16" t="s">
        <v>55</v>
      </c>
      <c r="C28" s="16"/>
      <c r="D28" s="16"/>
      <c r="E28" s="7"/>
      <c r="F28" s="12"/>
      <c r="G28" s="1"/>
      <c r="H28" s="1"/>
    </row>
    <row r="29" spans="1:8" s="80" customFormat="1" ht="12.75">
      <c r="A29" s="26">
        <v>8</v>
      </c>
      <c r="B29" s="7" t="s">
        <v>53</v>
      </c>
      <c r="C29" s="8"/>
      <c r="D29" s="16"/>
      <c r="E29" s="7">
        <v>501.25</v>
      </c>
      <c r="F29" s="11"/>
      <c r="G29" s="1"/>
      <c r="H29" s="1"/>
    </row>
    <row r="30" spans="1:8" s="80" customFormat="1" ht="12.75">
      <c r="A30" s="18">
        <v>9</v>
      </c>
      <c r="B30" s="9" t="s">
        <v>1</v>
      </c>
      <c r="C30" s="10"/>
      <c r="D30" s="17"/>
      <c r="E30" s="9">
        <v>2336.25</v>
      </c>
      <c r="F30" s="11"/>
      <c r="G30" s="1"/>
      <c r="H30" s="1"/>
    </row>
    <row r="31" spans="1:8" s="80" customFormat="1" ht="12.75">
      <c r="A31" s="18">
        <v>10</v>
      </c>
      <c r="B31" s="9" t="s">
        <v>72</v>
      </c>
      <c r="C31" s="10"/>
      <c r="D31" s="17"/>
      <c r="E31" s="9">
        <v>700</v>
      </c>
      <c r="F31" s="2"/>
      <c r="G31" s="1"/>
      <c r="H31" s="1"/>
    </row>
    <row r="32" spans="1:8" s="80" customFormat="1" ht="12.75">
      <c r="A32" s="18">
        <v>11</v>
      </c>
      <c r="B32" s="9" t="s">
        <v>63</v>
      </c>
      <c r="C32" s="10"/>
      <c r="D32" s="17"/>
      <c r="E32" s="9">
        <v>0</v>
      </c>
      <c r="F32" s="2"/>
      <c r="G32" s="1"/>
      <c r="H32" s="1"/>
    </row>
    <row r="33" spans="1:8" s="80" customFormat="1" ht="12.75">
      <c r="A33" s="18">
        <v>12</v>
      </c>
      <c r="B33" s="9" t="s">
        <v>24</v>
      </c>
      <c r="C33" s="10"/>
      <c r="D33" s="17"/>
      <c r="E33" s="9">
        <v>0</v>
      </c>
      <c r="F33" s="11"/>
      <c r="G33" s="1"/>
      <c r="H33" s="1"/>
    </row>
    <row r="34" spans="1:8" s="80" customFormat="1" ht="12.75">
      <c r="A34" s="25">
        <v>13</v>
      </c>
      <c r="B34" s="5" t="s">
        <v>25</v>
      </c>
      <c r="C34" s="6"/>
      <c r="D34" s="23"/>
      <c r="E34" s="5">
        <v>0</v>
      </c>
      <c r="F34" s="11"/>
      <c r="G34" s="1"/>
      <c r="H34" s="1"/>
    </row>
    <row r="35" spans="1:8" s="80" customFormat="1" ht="12.75">
      <c r="A35" s="18">
        <v>14</v>
      </c>
      <c r="B35" s="9" t="s">
        <v>26</v>
      </c>
      <c r="C35" s="10"/>
      <c r="D35" s="17"/>
      <c r="E35" s="9">
        <v>30</v>
      </c>
      <c r="F35" s="11"/>
      <c r="G35" s="1"/>
      <c r="H35" s="1"/>
    </row>
    <row r="36" spans="1:8" s="80" customFormat="1" ht="12.75">
      <c r="A36" s="25">
        <v>15</v>
      </c>
      <c r="B36" s="5" t="s">
        <v>27</v>
      </c>
      <c r="C36" s="6"/>
      <c r="D36" s="23"/>
      <c r="E36" s="5">
        <v>0</v>
      </c>
      <c r="F36" s="11"/>
      <c r="G36" s="1"/>
      <c r="H36" s="1"/>
    </row>
    <row r="37" spans="1:8" s="80" customFormat="1" ht="12.75">
      <c r="A37" s="18">
        <v>16</v>
      </c>
      <c r="B37" s="9" t="s">
        <v>38</v>
      </c>
      <c r="C37" s="10"/>
      <c r="D37" s="17"/>
      <c r="E37" s="9">
        <v>1719.69</v>
      </c>
      <c r="F37" s="11"/>
      <c r="G37" s="1"/>
      <c r="H37" s="1"/>
    </row>
    <row r="38" spans="1:8" s="80" customFormat="1" ht="12.75">
      <c r="A38" s="24">
        <v>17</v>
      </c>
      <c r="B38" s="3" t="s">
        <v>34</v>
      </c>
      <c r="C38" s="4"/>
      <c r="D38" s="13"/>
      <c r="E38" s="3">
        <v>0</v>
      </c>
      <c r="F38" s="11"/>
      <c r="G38" s="1"/>
      <c r="H38" s="1"/>
    </row>
    <row r="39" spans="1:6" s="167" customFormat="1" ht="9.75">
      <c r="A39" s="123">
        <v>18</v>
      </c>
      <c r="B39" s="143" t="s">
        <v>48</v>
      </c>
      <c r="C39" s="143"/>
      <c r="D39" s="122"/>
      <c r="E39" s="142"/>
      <c r="F39" s="122"/>
    </row>
    <row r="40" spans="1:6" s="167" customFormat="1" ht="9.75">
      <c r="A40" s="168"/>
      <c r="B40" s="134" t="s">
        <v>47</v>
      </c>
      <c r="C40" s="134"/>
      <c r="D40" s="145"/>
      <c r="E40" s="133">
        <v>2354</v>
      </c>
      <c r="F40" s="145"/>
    </row>
    <row r="41" spans="1:6" s="167" customFormat="1" ht="9.75">
      <c r="A41" s="123">
        <v>19</v>
      </c>
      <c r="B41" s="142" t="s">
        <v>35</v>
      </c>
      <c r="C41" s="144"/>
      <c r="D41" s="143"/>
      <c r="E41" s="136">
        <v>10344</v>
      </c>
      <c r="F41" s="122"/>
    </row>
    <row r="42" spans="1:6" s="167" customFormat="1" ht="9.75">
      <c r="A42" s="123">
        <v>20</v>
      </c>
      <c r="B42" s="143" t="s">
        <v>50</v>
      </c>
      <c r="C42" s="143"/>
      <c r="D42" s="142"/>
      <c r="E42" s="139"/>
      <c r="F42" s="122"/>
    </row>
    <row r="43" spans="1:6" s="167" customFormat="1" ht="13.5" customHeight="1">
      <c r="A43" s="168"/>
      <c r="B43" s="134" t="s">
        <v>49</v>
      </c>
      <c r="C43" s="134"/>
      <c r="D43" s="133"/>
      <c r="E43" s="133">
        <v>2354</v>
      </c>
      <c r="F43" s="145"/>
    </row>
    <row r="44" spans="1:6" s="167" customFormat="1" ht="9.75">
      <c r="A44" s="123">
        <v>21</v>
      </c>
      <c r="B44" s="142" t="s">
        <v>46</v>
      </c>
      <c r="C44" s="144"/>
      <c r="D44" s="122"/>
      <c r="E44" s="139">
        <v>10344</v>
      </c>
      <c r="F44" s="122"/>
    </row>
    <row r="45" spans="1:6" s="167" customFormat="1" ht="9.75">
      <c r="A45" s="165"/>
      <c r="B45" s="139" t="s">
        <v>45</v>
      </c>
      <c r="C45" s="141"/>
      <c r="D45" s="166"/>
      <c r="E45" s="139"/>
      <c r="F45" s="166"/>
    </row>
    <row r="46" spans="1:6" s="167" customFormat="1" ht="9.75">
      <c r="A46" s="169">
        <v>22</v>
      </c>
      <c r="B46" s="142" t="s">
        <v>51</v>
      </c>
      <c r="C46" s="144"/>
      <c r="D46" s="143"/>
      <c r="E46" s="142"/>
      <c r="F46" s="122"/>
    </row>
    <row r="47" spans="1:6" s="167" customFormat="1" ht="12" customHeight="1">
      <c r="A47" s="170"/>
      <c r="B47" s="133" t="s">
        <v>52</v>
      </c>
      <c r="C47" s="135"/>
      <c r="D47" s="134"/>
      <c r="E47" s="133">
        <v>3704.8</v>
      </c>
      <c r="F47" s="145"/>
    </row>
    <row r="48" spans="1:6" s="167" customFormat="1" ht="9.75">
      <c r="A48" s="165">
        <v>23</v>
      </c>
      <c r="B48" s="139" t="s">
        <v>36</v>
      </c>
      <c r="C48" s="141"/>
      <c r="D48" s="140"/>
      <c r="E48" s="139">
        <v>16494</v>
      </c>
      <c r="F48" s="166"/>
    </row>
    <row r="49" spans="1:6" s="167" customFormat="1" ht="9.75">
      <c r="A49" s="165"/>
      <c r="B49" s="139" t="s">
        <v>37</v>
      </c>
      <c r="C49" s="141"/>
      <c r="D49" s="140"/>
      <c r="E49" s="139"/>
      <c r="F49" s="166"/>
    </row>
    <row r="50" spans="1:8" ht="12.75">
      <c r="A50" s="82">
        <v>24</v>
      </c>
      <c r="B50" s="9" t="s">
        <v>75</v>
      </c>
      <c r="C50" s="10"/>
      <c r="D50" s="10"/>
      <c r="E50" s="2">
        <v>0</v>
      </c>
      <c r="F50" s="2"/>
      <c r="G50" s="1"/>
      <c r="H50" s="1"/>
    </row>
    <row r="51" spans="1:8" ht="12.75">
      <c r="A51" s="164">
        <v>25</v>
      </c>
      <c r="B51" s="9" t="s">
        <v>164</v>
      </c>
      <c r="C51" s="10"/>
      <c r="D51" s="17"/>
      <c r="E51" s="2">
        <v>8400</v>
      </c>
      <c r="F51" s="2"/>
      <c r="G51" s="1"/>
      <c r="H51" s="1"/>
    </row>
    <row r="52" spans="1:8" ht="12.75">
      <c r="A52" s="82">
        <v>26</v>
      </c>
      <c r="B52" s="9" t="s">
        <v>159</v>
      </c>
      <c r="C52" s="10"/>
      <c r="D52" s="17"/>
      <c r="E52" s="2">
        <v>773.5</v>
      </c>
      <c r="F52" s="10"/>
      <c r="G52" s="1"/>
      <c r="H52" s="1"/>
    </row>
    <row r="53" spans="1:8" ht="12.75">
      <c r="A53" s="24">
        <v>27</v>
      </c>
      <c r="B53" s="3" t="s">
        <v>160</v>
      </c>
      <c r="C53" s="4"/>
      <c r="D53" s="11"/>
      <c r="E53" s="2">
        <v>1400</v>
      </c>
      <c r="F53" s="11"/>
      <c r="G53" s="1"/>
      <c r="H53" s="1"/>
    </row>
    <row r="54" spans="1:8" ht="12.75">
      <c r="A54" s="18">
        <v>28</v>
      </c>
      <c r="B54" s="9" t="s">
        <v>161</v>
      </c>
      <c r="C54" s="10"/>
      <c r="D54" s="2"/>
      <c r="E54" s="2">
        <v>309</v>
      </c>
      <c r="F54" s="2"/>
      <c r="G54" s="1"/>
      <c r="H54" s="1"/>
    </row>
    <row r="55" spans="1:8" ht="12.75">
      <c r="A55" s="18">
        <v>29</v>
      </c>
      <c r="B55" s="9" t="s">
        <v>165</v>
      </c>
      <c r="C55" s="10"/>
      <c r="D55" s="2"/>
      <c r="E55" s="2">
        <v>5027</v>
      </c>
      <c r="F55" s="2"/>
      <c r="G55" s="1"/>
      <c r="H55" s="1"/>
    </row>
    <row r="56" spans="1:8" ht="13.5" thickBot="1">
      <c r="A56" s="66" t="s">
        <v>28</v>
      </c>
      <c r="B56" s="42"/>
      <c r="C56" s="42"/>
      <c r="D56" s="42">
        <f>SUM(D20:D50)</f>
        <v>0</v>
      </c>
      <c r="E56" s="42">
        <f>SUM(E20:E55)</f>
        <v>85999.65</v>
      </c>
      <c r="F56" s="81">
        <f>SUM(F20:F49)</f>
        <v>0</v>
      </c>
      <c r="G56" s="1"/>
      <c r="H56" s="1"/>
    </row>
    <row r="57" spans="1:8" ht="13.5" thickBot="1">
      <c r="A57" s="5"/>
      <c r="B57" s="23"/>
      <c r="C57" s="23"/>
      <c r="D57" s="23"/>
      <c r="E57" s="23"/>
      <c r="F57" s="6"/>
      <c r="G57" s="1"/>
      <c r="H57" s="1"/>
    </row>
    <row r="58" spans="1:8" ht="13.5" thickBot="1">
      <c r="A58" s="21" t="s">
        <v>29</v>
      </c>
      <c r="B58" s="41"/>
      <c r="C58" s="41"/>
      <c r="D58" s="41"/>
      <c r="E58" s="41"/>
      <c r="F58" s="34">
        <f>F4+D17-E56-E61</f>
        <v>12395.710000000021</v>
      </c>
      <c r="G58" s="1"/>
      <c r="H58" s="1"/>
    </row>
    <row r="59" spans="1:8" ht="12.75">
      <c r="A59" s="20" t="s">
        <v>31</v>
      </c>
      <c r="B59" s="1"/>
      <c r="C59" s="1"/>
      <c r="D59" s="1"/>
      <c r="E59" s="1"/>
      <c r="F59" s="1"/>
      <c r="G59" s="1"/>
      <c r="H59" s="1"/>
    </row>
    <row r="60" spans="1:8" ht="12.75">
      <c r="A60" s="64" t="s">
        <v>166</v>
      </c>
      <c r="B60" s="17"/>
      <c r="C60" s="10"/>
      <c r="D60" s="17"/>
      <c r="E60" s="77">
        <v>68286.03</v>
      </c>
      <c r="F60" s="65"/>
      <c r="G60" s="1"/>
      <c r="H60" s="1"/>
    </row>
    <row r="61" spans="1:8" ht="13.5" thickBot="1">
      <c r="A61" s="66" t="s">
        <v>32</v>
      </c>
      <c r="B61" s="67"/>
      <c r="C61" s="67"/>
      <c r="D61" s="67"/>
      <c r="E61" s="79">
        <f>SUM(E60:E60)</f>
        <v>68286.03</v>
      </c>
      <c r="F61" s="68"/>
      <c r="G61" s="1"/>
      <c r="H61" s="1"/>
    </row>
    <row r="62" spans="1:8" ht="13.5" thickBot="1">
      <c r="A62" s="31" t="s">
        <v>43</v>
      </c>
      <c r="B62" s="27"/>
      <c r="C62" s="27"/>
      <c r="D62" s="23"/>
      <c r="E62" s="23"/>
      <c r="F62" s="74"/>
      <c r="G62" s="1"/>
      <c r="H62" s="1"/>
    </row>
    <row r="63" spans="1:8" ht="12.75">
      <c r="A63" s="69" t="s">
        <v>23</v>
      </c>
      <c r="B63" s="62"/>
      <c r="C63" s="62"/>
      <c r="D63" s="62"/>
      <c r="E63" s="62"/>
      <c r="F63" s="75"/>
      <c r="G63" s="1"/>
      <c r="H63" s="1"/>
    </row>
    <row r="64" spans="1:8" ht="12.75">
      <c r="A64" s="71" t="s">
        <v>162</v>
      </c>
      <c r="B64" s="23"/>
      <c r="C64" s="23"/>
      <c r="D64" s="23"/>
      <c r="E64" s="23"/>
      <c r="F64" s="76"/>
      <c r="G64" s="1"/>
      <c r="H64" s="1"/>
    </row>
    <row r="65" spans="1:8" ht="12.75">
      <c r="A65" s="64" t="s">
        <v>163</v>
      </c>
      <c r="B65" s="17"/>
      <c r="C65" s="17"/>
      <c r="D65" s="17"/>
      <c r="E65" s="17"/>
      <c r="F65" s="77"/>
      <c r="G65" s="1"/>
      <c r="H65" s="1"/>
    </row>
    <row r="66" spans="1:8" ht="13.5" thickBot="1">
      <c r="A66" s="72" t="s">
        <v>32</v>
      </c>
      <c r="B66" s="73"/>
      <c r="C66" s="73"/>
      <c r="D66" s="73"/>
      <c r="E66" s="73"/>
      <c r="F66" s="78">
        <f>SUM(F62:F65)</f>
        <v>0</v>
      </c>
      <c r="G66" s="1"/>
      <c r="H66" s="1"/>
    </row>
    <row r="67" spans="1:8" ht="12.75">
      <c r="A67" s="1"/>
      <c r="B67" s="1" t="s">
        <v>70</v>
      </c>
      <c r="C67" s="1"/>
      <c r="D67" s="1" t="s">
        <v>30</v>
      </c>
      <c r="E67" s="1"/>
      <c r="F67" s="1"/>
      <c r="G67" s="1"/>
      <c r="H67" s="1"/>
    </row>
    <row r="68" spans="1:8" ht="12.75">
      <c r="A68" s="1"/>
      <c r="B68" s="1" t="s">
        <v>71</v>
      </c>
      <c r="C68" s="1"/>
      <c r="D68" s="1" t="s">
        <v>69</v>
      </c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2" ht="12.75">
      <c r="A77" s="1"/>
      <c r="B77" s="1"/>
    </row>
    <row r="95" spans="1:2" ht="12.75">
      <c r="A95" s="1"/>
      <c r="B95" s="1"/>
    </row>
    <row r="96" spans="1:2" ht="12.75">
      <c r="A96" s="1"/>
      <c r="B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</sheetData>
  <sheetProtection/>
  <printOptions/>
  <pageMargins left="0.19" right="0.17" top="0.21" bottom="0.23" header="0.17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">
      <selection activeCell="H65" sqref="H65:H68"/>
    </sheetView>
  </sheetViews>
  <sheetFormatPr defaultColWidth="9.00390625" defaultRowHeight="12.75"/>
  <cols>
    <col min="1" max="1" width="12.125" style="0" customWidth="1"/>
    <col min="2" max="2" width="21.00390625" style="0" customWidth="1"/>
    <col min="3" max="3" width="21.875" style="0" customWidth="1"/>
    <col min="4" max="4" width="18.25390625" style="0" customWidth="1"/>
    <col min="5" max="5" width="15.125" style="0" customWidth="1"/>
  </cols>
  <sheetData>
    <row r="1" ht="12.75">
      <c r="C1" t="s">
        <v>3</v>
      </c>
    </row>
    <row r="2" spans="2:5" ht="12.75">
      <c r="B2" s="1" t="s">
        <v>2</v>
      </c>
      <c r="C2" s="1"/>
      <c r="D2" s="1"/>
      <c r="E2" s="1"/>
    </row>
    <row r="3" spans="2:5" ht="12.75">
      <c r="B3" s="1"/>
      <c r="C3" s="1" t="s">
        <v>167</v>
      </c>
      <c r="D3" s="1"/>
      <c r="E3" s="1"/>
    </row>
    <row r="4" spans="1:6" ht="12.75">
      <c r="A4" s="3" t="s">
        <v>33</v>
      </c>
      <c r="B4" s="13"/>
      <c r="C4" s="14"/>
      <c r="D4" s="13"/>
      <c r="E4" s="13"/>
      <c r="F4" s="15">
        <v>0</v>
      </c>
    </row>
    <row r="5" spans="1:8" ht="12.75">
      <c r="A5" s="19" t="s">
        <v>4</v>
      </c>
      <c r="B5" s="17"/>
      <c r="C5" s="17"/>
      <c r="D5" s="17"/>
      <c r="E5" s="17"/>
      <c r="F5" s="10"/>
      <c r="G5" s="1"/>
      <c r="H5" s="1"/>
    </row>
    <row r="6" spans="1:8" ht="12.75">
      <c r="A6" s="35" t="s">
        <v>6</v>
      </c>
      <c r="B6" s="36" t="s">
        <v>7</v>
      </c>
      <c r="C6" s="36" t="s">
        <v>8</v>
      </c>
      <c r="D6" s="36" t="s">
        <v>10</v>
      </c>
      <c r="E6" s="37" t="s">
        <v>12</v>
      </c>
      <c r="F6" s="38" t="s">
        <v>13</v>
      </c>
      <c r="G6" s="1"/>
      <c r="H6" s="1"/>
    </row>
    <row r="7" spans="1:8" ht="13.5" thickBot="1">
      <c r="A7" s="45" t="s">
        <v>5</v>
      </c>
      <c r="B7" s="46"/>
      <c r="C7" s="47" t="s">
        <v>9</v>
      </c>
      <c r="D7" s="47" t="s">
        <v>11</v>
      </c>
      <c r="E7" s="48" t="s">
        <v>168</v>
      </c>
      <c r="F7" s="46"/>
      <c r="G7" s="1"/>
      <c r="H7" s="1"/>
    </row>
    <row r="8" spans="1:8" ht="13.5" thickBot="1">
      <c r="A8" s="43">
        <v>1</v>
      </c>
      <c r="B8" s="29" t="s">
        <v>57</v>
      </c>
      <c r="C8" s="41">
        <f>C9+C10+C12+C11+C13</f>
        <v>322093.42</v>
      </c>
      <c r="D8" s="32">
        <f>D9+D10+D11+D12+D13</f>
        <v>231217.16</v>
      </c>
      <c r="E8" s="54">
        <f aca="true" t="shared" si="0" ref="E8:E15">C8-D8</f>
        <v>90876.25999999998</v>
      </c>
      <c r="F8" s="40">
        <f>D8/C8*100</f>
        <v>71.78574464514054</v>
      </c>
      <c r="G8" s="1"/>
      <c r="H8" s="1"/>
    </row>
    <row r="9" spans="1:8" ht="12.75">
      <c r="A9" s="25"/>
      <c r="B9" s="6" t="s">
        <v>58</v>
      </c>
      <c r="C9" s="23">
        <v>7987.82</v>
      </c>
      <c r="D9" s="5">
        <v>5847.4</v>
      </c>
      <c r="E9" s="28">
        <f t="shared" si="0"/>
        <v>2140.42</v>
      </c>
      <c r="F9" s="56"/>
      <c r="G9" s="1"/>
      <c r="H9" s="1"/>
    </row>
    <row r="10" spans="1:8" ht="12.75">
      <c r="A10" s="44"/>
      <c r="B10" s="9" t="s">
        <v>59</v>
      </c>
      <c r="C10" s="2">
        <v>176960.8</v>
      </c>
      <c r="D10" s="17">
        <v>126305.6</v>
      </c>
      <c r="E10" s="2">
        <f t="shared" si="0"/>
        <v>50655.19999999998</v>
      </c>
      <c r="F10" s="163"/>
      <c r="G10" s="1"/>
      <c r="H10" s="1"/>
    </row>
    <row r="11" spans="1:8" ht="12.75">
      <c r="A11" s="44"/>
      <c r="B11" s="7" t="s">
        <v>60</v>
      </c>
      <c r="C11" s="12">
        <v>14746.73</v>
      </c>
      <c r="D11" s="16">
        <v>10510.12</v>
      </c>
      <c r="E11" s="12">
        <f t="shared" si="0"/>
        <v>4236.609999999999</v>
      </c>
      <c r="F11" s="49"/>
      <c r="G11" s="1"/>
      <c r="H11" s="1"/>
    </row>
    <row r="12" spans="1:8" ht="12.75">
      <c r="A12" s="25"/>
      <c r="B12" s="8" t="s">
        <v>62</v>
      </c>
      <c r="C12" s="16">
        <v>103227.13</v>
      </c>
      <c r="D12" s="7">
        <v>73663.12</v>
      </c>
      <c r="E12" s="12">
        <f t="shared" si="0"/>
        <v>29564.01000000001</v>
      </c>
      <c r="F12" s="50"/>
      <c r="G12" s="1"/>
      <c r="H12" s="1"/>
    </row>
    <row r="13" spans="1:8" ht="12.75">
      <c r="A13" s="26"/>
      <c r="B13" s="8" t="s">
        <v>61</v>
      </c>
      <c r="C13" s="16">
        <v>19170.94</v>
      </c>
      <c r="D13" s="7">
        <v>14890.92</v>
      </c>
      <c r="E13" s="2">
        <f t="shared" si="0"/>
        <v>4280.019999999999</v>
      </c>
      <c r="F13" s="50"/>
      <c r="G13" s="1"/>
      <c r="H13" s="1"/>
    </row>
    <row r="14" spans="1:8" ht="12.75">
      <c r="A14" s="18">
        <v>2</v>
      </c>
      <c r="B14" s="51" t="s">
        <v>14</v>
      </c>
      <c r="C14" s="51">
        <v>37213.4</v>
      </c>
      <c r="D14" s="51">
        <v>32114.44</v>
      </c>
      <c r="E14" s="55">
        <f t="shared" si="0"/>
        <v>5098.960000000003</v>
      </c>
      <c r="F14" s="52">
        <f>D14/C14*100</f>
        <v>86.2980539268113</v>
      </c>
      <c r="G14" s="1"/>
      <c r="H14" s="1"/>
    </row>
    <row r="15" spans="1:8" ht="13.5" thickBot="1">
      <c r="A15" s="18">
        <v>3</v>
      </c>
      <c r="B15" s="51" t="s">
        <v>15</v>
      </c>
      <c r="C15" s="51">
        <v>26400</v>
      </c>
      <c r="D15" s="51">
        <v>16200</v>
      </c>
      <c r="E15" s="53">
        <f t="shared" si="0"/>
        <v>10200</v>
      </c>
      <c r="F15" s="52">
        <f>D15/C15*100</f>
        <v>61.36363636363637</v>
      </c>
      <c r="G15" s="1"/>
      <c r="H15" s="1"/>
    </row>
    <row r="16" spans="1:8" ht="13.5" thickBot="1">
      <c r="A16" s="58">
        <v>4</v>
      </c>
      <c r="B16" s="57" t="s">
        <v>74</v>
      </c>
      <c r="C16" s="57"/>
      <c r="D16" s="55">
        <v>4940</v>
      </c>
      <c r="E16" s="59"/>
      <c r="F16" s="60"/>
      <c r="G16" s="1"/>
      <c r="H16" s="1"/>
    </row>
    <row r="17" spans="1:8" ht="13.5" thickBot="1">
      <c r="A17" s="21" t="s">
        <v>16</v>
      </c>
      <c r="B17" s="22"/>
      <c r="C17" s="33">
        <f>SUM(C9:C15)</f>
        <v>385706.82</v>
      </c>
      <c r="D17" s="39">
        <f>SUM(D9:D16)</f>
        <v>284471.6</v>
      </c>
      <c r="E17" s="32">
        <f>SUM(E9:E15)</f>
        <v>106175.22</v>
      </c>
      <c r="F17" s="40"/>
      <c r="G17" s="1"/>
      <c r="H17" s="1"/>
    </row>
    <row r="18" spans="1:8" ht="13.5" thickBot="1">
      <c r="A18" s="31" t="s">
        <v>17</v>
      </c>
      <c r="B18" s="23"/>
      <c r="C18" s="23"/>
      <c r="D18" s="23"/>
      <c r="E18" s="23"/>
      <c r="F18" s="6"/>
      <c r="G18" s="1"/>
      <c r="H18" s="1"/>
    </row>
    <row r="19" spans="1:8" ht="13.5" thickBot="1">
      <c r="A19" s="29" t="s">
        <v>0</v>
      </c>
      <c r="B19" s="32" t="s">
        <v>18</v>
      </c>
      <c r="C19" s="33"/>
      <c r="D19" s="32" t="s">
        <v>19</v>
      </c>
      <c r="E19" s="54" t="s">
        <v>20</v>
      </c>
      <c r="F19" s="34" t="s">
        <v>73</v>
      </c>
      <c r="G19" s="1"/>
      <c r="H19" s="1"/>
    </row>
    <row r="20" spans="1:8" s="80" customFormat="1" ht="12.75">
      <c r="A20" s="25">
        <v>1</v>
      </c>
      <c r="B20" s="5" t="s">
        <v>21</v>
      </c>
      <c r="C20" s="6"/>
      <c r="D20" s="23"/>
      <c r="E20" s="5">
        <v>18426.67</v>
      </c>
      <c r="F20" s="12"/>
      <c r="G20" s="1"/>
      <c r="H20" s="1"/>
    </row>
    <row r="21" spans="1:8" s="80" customFormat="1" ht="12.75">
      <c r="A21" s="18">
        <v>2</v>
      </c>
      <c r="B21" s="9" t="s">
        <v>56</v>
      </c>
      <c r="C21" s="10"/>
      <c r="D21" s="17"/>
      <c r="E21" s="9">
        <v>7987.8</v>
      </c>
      <c r="F21" s="2"/>
      <c r="G21" s="1"/>
      <c r="H21" s="1"/>
    </row>
    <row r="22" spans="1:8" s="80" customFormat="1" ht="12.75">
      <c r="A22" s="18">
        <v>3</v>
      </c>
      <c r="B22" s="9" t="s">
        <v>39</v>
      </c>
      <c r="C22" s="10"/>
      <c r="D22" s="17"/>
      <c r="E22" s="9">
        <v>3980.16</v>
      </c>
      <c r="F22" s="11"/>
      <c r="G22" s="1"/>
      <c r="H22" s="1"/>
    </row>
    <row r="23" spans="1:8" s="80" customFormat="1" ht="12.75">
      <c r="A23" s="25">
        <v>4</v>
      </c>
      <c r="B23" s="5" t="s">
        <v>41</v>
      </c>
      <c r="C23" s="6"/>
      <c r="D23" s="23"/>
      <c r="E23" s="5">
        <v>3432</v>
      </c>
      <c r="F23" s="11"/>
      <c r="G23" s="1"/>
      <c r="H23" s="1"/>
    </row>
    <row r="24" spans="1:8" s="80" customFormat="1" ht="9" customHeight="1">
      <c r="A24" s="18">
        <v>5</v>
      </c>
      <c r="B24" s="9" t="s">
        <v>22</v>
      </c>
      <c r="C24" s="10"/>
      <c r="D24" s="17"/>
      <c r="E24" s="9">
        <v>0</v>
      </c>
      <c r="F24" s="2"/>
      <c r="G24" s="1"/>
      <c r="H24" s="1"/>
    </row>
    <row r="25" spans="1:8" s="80" customFormat="1" ht="8.25" customHeight="1">
      <c r="A25" s="25">
        <v>6</v>
      </c>
      <c r="B25" s="5" t="s">
        <v>23</v>
      </c>
      <c r="C25" s="6"/>
      <c r="D25" s="23"/>
      <c r="E25" s="5"/>
      <c r="F25" s="11"/>
      <c r="G25" s="1"/>
      <c r="H25" s="1"/>
    </row>
    <row r="26" spans="1:8" s="80" customFormat="1" ht="9" customHeight="1">
      <c r="A26" s="25"/>
      <c r="B26" s="5" t="s">
        <v>44</v>
      </c>
      <c r="C26" s="6"/>
      <c r="D26" s="23"/>
      <c r="E26" s="5">
        <v>0</v>
      </c>
      <c r="F26" s="28"/>
      <c r="G26" s="1"/>
      <c r="H26" s="1"/>
    </row>
    <row r="27" spans="1:8" s="80" customFormat="1" ht="10.5" customHeight="1">
      <c r="A27" s="24">
        <v>7</v>
      </c>
      <c r="B27" s="13" t="s">
        <v>54</v>
      </c>
      <c r="C27" s="13"/>
      <c r="D27" s="13"/>
      <c r="E27" s="3">
        <v>1322.37</v>
      </c>
      <c r="F27" s="11"/>
      <c r="G27" s="1"/>
      <c r="H27" s="1"/>
    </row>
    <row r="28" spans="1:8" s="80" customFormat="1" ht="9" customHeight="1">
      <c r="A28" s="26"/>
      <c r="B28" s="16" t="s">
        <v>55</v>
      </c>
      <c r="C28" s="16"/>
      <c r="D28" s="16"/>
      <c r="E28" s="7"/>
      <c r="F28" s="12"/>
      <c r="G28" s="1"/>
      <c r="H28" s="1"/>
    </row>
    <row r="29" spans="1:8" s="80" customFormat="1" ht="12.75">
      <c r="A29" s="26">
        <v>8</v>
      </c>
      <c r="B29" s="7" t="s">
        <v>53</v>
      </c>
      <c r="C29" s="8"/>
      <c r="D29" s="16"/>
      <c r="E29" s="7">
        <v>5611.25</v>
      </c>
      <c r="F29" s="11"/>
      <c r="G29" s="1"/>
      <c r="H29" s="1"/>
    </row>
    <row r="30" spans="1:8" s="80" customFormat="1" ht="12.75">
      <c r="A30" s="18">
        <v>9</v>
      </c>
      <c r="B30" s="9" t="s">
        <v>1</v>
      </c>
      <c r="C30" s="10"/>
      <c r="D30" s="17"/>
      <c r="E30" s="9">
        <v>2923.25</v>
      </c>
      <c r="F30" s="11"/>
      <c r="G30" s="1"/>
      <c r="H30" s="1"/>
    </row>
    <row r="31" spans="1:8" s="80" customFormat="1" ht="12.75">
      <c r="A31" s="18">
        <v>10</v>
      </c>
      <c r="B31" s="9" t="s">
        <v>72</v>
      </c>
      <c r="C31" s="10"/>
      <c r="D31" s="17"/>
      <c r="E31" s="9">
        <v>700</v>
      </c>
      <c r="F31" s="2"/>
      <c r="G31" s="1"/>
      <c r="H31" s="1"/>
    </row>
    <row r="32" spans="1:8" s="80" customFormat="1" ht="12.75">
      <c r="A32" s="18">
        <v>11</v>
      </c>
      <c r="B32" s="9" t="s">
        <v>172</v>
      </c>
      <c r="C32" s="10"/>
      <c r="D32" s="17"/>
      <c r="E32" s="9">
        <v>0</v>
      </c>
      <c r="F32" s="2"/>
      <c r="G32" s="1"/>
      <c r="H32" s="1"/>
    </row>
    <row r="33" spans="1:8" s="80" customFormat="1" ht="12.75">
      <c r="A33" s="18">
        <v>12</v>
      </c>
      <c r="B33" s="9" t="s">
        <v>24</v>
      </c>
      <c r="C33" s="10"/>
      <c r="D33" s="17"/>
      <c r="E33" s="9">
        <v>2600</v>
      </c>
      <c r="F33" s="11"/>
      <c r="G33" s="1"/>
      <c r="H33" s="1"/>
    </row>
    <row r="34" spans="1:8" s="80" customFormat="1" ht="12.75">
      <c r="A34" s="25">
        <v>13</v>
      </c>
      <c r="B34" s="5" t="s">
        <v>25</v>
      </c>
      <c r="C34" s="6"/>
      <c r="D34" s="23"/>
      <c r="E34" s="5">
        <v>0</v>
      </c>
      <c r="F34" s="11"/>
      <c r="G34" s="1"/>
      <c r="H34" s="1"/>
    </row>
    <row r="35" spans="1:8" s="80" customFormat="1" ht="12.75">
      <c r="A35" s="18">
        <v>14</v>
      </c>
      <c r="B35" s="9" t="s">
        <v>26</v>
      </c>
      <c r="C35" s="10"/>
      <c r="D35" s="17"/>
      <c r="E35" s="9">
        <v>100</v>
      </c>
      <c r="F35" s="11"/>
      <c r="G35" s="1"/>
      <c r="H35" s="1"/>
    </row>
    <row r="36" spans="1:8" s="80" customFormat="1" ht="9" customHeight="1">
      <c r="A36" s="25">
        <v>15</v>
      </c>
      <c r="B36" s="5" t="s">
        <v>27</v>
      </c>
      <c r="C36" s="6"/>
      <c r="D36" s="23"/>
      <c r="E36" s="5">
        <v>0</v>
      </c>
      <c r="F36" s="11"/>
      <c r="G36" s="1"/>
      <c r="H36" s="1"/>
    </row>
    <row r="37" spans="1:8" s="80" customFormat="1" ht="12.75">
      <c r="A37" s="18">
        <v>16</v>
      </c>
      <c r="B37" s="9" t="s">
        <v>38</v>
      </c>
      <c r="C37" s="10"/>
      <c r="D37" s="17"/>
      <c r="E37" s="9">
        <v>9972.19</v>
      </c>
      <c r="F37" s="11"/>
      <c r="G37" s="1"/>
      <c r="H37" s="1"/>
    </row>
    <row r="38" spans="1:8" s="80" customFormat="1" ht="12.75">
      <c r="A38" s="24">
        <v>17</v>
      </c>
      <c r="B38" s="3" t="s">
        <v>34</v>
      </c>
      <c r="C38" s="4"/>
      <c r="D38" s="13"/>
      <c r="E38" s="3">
        <v>4850</v>
      </c>
      <c r="F38" s="11"/>
      <c r="G38" s="1"/>
      <c r="H38" s="1"/>
    </row>
    <row r="39" spans="1:6" s="167" customFormat="1" ht="9.75">
      <c r="A39" s="123">
        <v>18</v>
      </c>
      <c r="B39" s="143" t="s">
        <v>48</v>
      </c>
      <c r="C39" s="143"/>
      <c r="D39" s="122"/>
      <c r="E39" s="142"/>
      <c r="F39" s="122"/>
    </row>
    <row r="40" spans="1:6" s="167" customFormat="1" ht="9.75">
      <c r="A40" s="168"/>
      <c r="B40" s="134" t="s">
        <v>47</v>
      </c>
      <c r="C40" s="134"/>
      <c r="D40" s="145"/>
      <c r="E40" s="133">
        <v>5656.05</v>
      </c>
      <c r="F40" s="145"/>
    </row>
    <row r="41" spans="1:6" s="167" customFormat="1" ht="9.75">
      <c r="A41" s="123">
        <v>19</v>
      </c>
      <c r="B41" s="142" t="s">
        <v>35</v>
      </c>
      <c r="C41" s="144"/>
      <c r="D41" s="143"/>
      <c r="E41" s="136">
        <v>19044</v>
      </c>
      <c r="F41" s="122"/>
    </row>
    <row r="42" spans="1:6" s="167" customFormat="1" ht="9.75">
      <c r="A42" s="123">
        <v>20</v>
      </c>
      <c r="B42" s="143" t="s">
        <v>50</v>
      </c>
      <c r="C42" s="143"/>
      <c r="D42" s="142"/>
      <c r="E42" s="139"/>
      <c r="F42" s="122"/>
    </row>
    <row r="43" spans="1:6" s="167" customFormat="1" ht="9.75" customHeight="1">
      <c r="A43" s="168"/>
      <c r="B43" s="134" t="s">
        <v>49</v>
      </c>
      <c r="C43" s="134"/>
      <c r="D43" s="133"/>
      <c r="E43" s="133">
        <v>5769.05</v>
      </c>
      <c r="F43" s="145"/>
    </row>
    <row r="44" spans="1:6" s="167" customFormat="1" ht="9.75">
      <c r="A44" s="123">
        <v>21</v>
      </c>
      <c r="B44" s="142" t="s">
        <v>46</v>
      </c>
      <c r="C44" s="144"/>
      <c r="D44" s="122"/>
      <c r="E44" s="139">
        <v>19344</v>
      </c>
      <c r="F44" s="122"/>
    </row>
    <row r="45" spans="1:6" s="167" customFormat="1" ht="9.75">
      <c r="A45" s="165"/>
      <c r="B45" s="139" t="s">
        <v>45</v>
      </c>
      <c r="C45" s="141"/>
      <c r="D45" s="166"/>
      <c r="E45" s="139"/>
      <c r="F45" s="166"/>
    </row>
    <row r="46" spans="1:6" s="167" customFormat="1" ht="9.75">
      <c r="A46" s="169">
        <v>22</v>
      </c>
      <c r="B46" s="142" t="s">
        <v>51</v>
      </c>
      <c r="C46" s="144"/>
      <c r="D46" s="143"/>
      <c r="E46" s="142"/>
      <c r="F46" s="122"/>
    </row>
    <row r="47" spans="1:6" s="167" customFormat="1" ht="8.25" customHeight="1">
      <c r="A47" s="170"/>
      <c r="B47" s="133" t="s">
        <v>52</v>
      </c>
      <c r="C47" s="135"/>
      <c r="D47" s="134"/>
      <c r="E47" s="133">
        <v>10572.82</v>
      </c>
      <c r="F47" s="145"/>
    </row>
    <row r="48" spans="1:6" s="167" customFormat="1" ht="9.75">
      <c r="A48" s="165">
        <v>23</v>
      </c>
      <c r="B48" s="139" t="s">
        <v>36</v>
      </c>
      <c r="C48" s="141"/>
      <c r="D48" s="140"/>
      <c r="E48" s="139">
        <v>34588.75</v>
      </c>
      <c r="F48" s="166"/>
    </row>
    <row r="49" spans="1:6" s="167" customFormat="1" ht="9.75">
      <c r="A49" s="165"/>
      <c r="B49" s="139" t="s">
        <v>37</v>
      </c>
      <c r="C49" s="141"/>
      <c r="D49" s="140"/>
      <c r="E49" s="139"/>
      <c r="F49" s="166"/>
    </row>
    <row r="50" spans="1:8" ht="12.75">
      <c r="A50" s="82">
        <v>24</v>
      </c>
      <c r="B50" s="9" t="s">
        <v>75</v>
      </c>
      <c r="C50" s="10"/>
      <c r="D50" s="10"/>
      <c r="E50" s="2">
        <v>0</v>
      </c>
      <c r="F50" s="2"/>
      <c r="G50" s="1"/>
      <c r="H50" s="1"/>
    </row>
    <row r="51" spans="1:8" ht="12.75">
      <c r="A51" s="164">
        <v>25</v>
      </c>
      <c r="B51" s="9" t="s">
        <v>164</v>
      </c>
      <c r="C51" s="10"/>
      <c r="D51" s="17"/>
      <c r="E51" s="2">
        <v>8400</v>
      </c>
      <c r="F51" s="2"/>
      <c r="G51" s="1"/>
      <c r="H51" s="1"/>
    </row>
    <row r="52" spans="1:8" ht="12.75">
      <c r="A52" s="82">
        <v>26</v>
      </c>
      <c r="B52" s="9" t="s">
        <v>159</v>
      </c>
      <c r="C52" s="10"/>
      <c r="D52" s="17"/>
      <c r="E52" s="2">
        <v>773.5</v>
      </c>
      <c r="F52" s="10"/>
      <c r="G52" s="1"/>
      <c r="H52" s="1"/>
    </row>
    <row r="53" spans="1:8" ht="12.75">
      <c r="A53" s="24">
        <v>27</v>
      </c>
      <c r="B53" s="3" t="s">
        <v>160</v>
      </c>
      <c r="C53" s="4"/>
      <c r="D53" s="11"/>
      <c r="E53" s="2">
        <v>1400</v>
      </c>
      <c r="F53" s="11"/>
      <c r="G53" s="1"/>
      <c r="H53" s="1"/>
    </row>
    <row r="54" spans="1:8" ht="12.75">
      <c r="A54" s="18">
        <v>28</v>
      </c>
      <c r="B54" s="9" t="s">
        <v>161</v>
      </c>
      <c r="C54" s="10"/>
      <c r="D54" s="2"/>
      <c r="E54" s="2">
        <v>309</v>
      </c>
      <c r="F54" s="2"/>
      <c r="G54" s="1"/>
      <c r="H54" s="1"/>
    </row>
    <row r="55" spans="1:8" ht="12.75">
      <c r="A55" s="18">
        <v>29</v>
      </c>
      <c r="B55" s="9" t="s">
        <v>165</v>
      </c>
      <c r="C55" s="10"/>
      <c r="D55" s="2"/>
      <c r="E55" s="2">
        <v>5027</v>
      </c>
      <c r="F55" s="2"/>
      <c r="G55" s="1"/>
      <c r="H55" s="1"/>
    </row>
    <row r="56" spans="1:8" ht="13.5" thickBot="1">
      <c r="A56" s="66" t="s">
        <v>28</v>
      </c>
      <c r="B56" s="42"/>
      <c r="C56" s="42"/>
      <c r="D56" s="42">
        <f>SUM(D20:D50)</f>
        <v>0</v>
      </c>
      <c r="E56" s="42">
        <f>SUM(E20:E55)</f>
        <v>172789.86000000002</v>
      </c>
      <c r="F56" s="81">
        <f>SUM(F20:F49)</f>
        <v>0</v>
      </c>
      <c r="G56" s="1"/>
      <c r="H56" s="1"/>
    </row>
    <row r="57" spans="1:8" ht="13.5" thickBot="1">
      <c r="A57" s="5"/>
      <c r="B57" s="23"/>
      <c r="C57" s="23"/>
      <c r="D57" s="23"/>
      <c r="E57" s="23"/>
      <c r="F57" s="6"/>
      <c r="G57" s="1"/>
      <c r="H57" s="1"/>
    </row>
    <row r="58" spans="1:8" ht="13.5" thickBot="1">
      <c r="A58" s="21" t="s">
        <v>29</v>
      </c>
      <c r="B58" s="41"/>
      <c r="C58" s="41"/>
      <c r="D58" s="41"/>
      <c r="E58" s="41"/>
      <c r="F58" s="34">
        <f>D17-E56-E63</f>
        <v>12395.709999999963</v>
      </c>
      <c r="G58" s="1"/>
      <c r="H58" s="1"/>
    </row>
    <row r="59" spans="1:8" ht="12.75">
      <c r="A59" s="20" t="s">
        <v>31</v>
      </c>
      <c r="B59" s="1"/>
      <c r="C59" s="1"/>
      <c r="D59" s="1"/>
      <c r="E59" s="1"/>
      <c r="F59" s="1"/>
      <c r="G59" s="1"/>
      <c r="H59" s="1"/>
    </row>
    <row r="60" spans="1:8" ht="12.75">
      <c r="A60" s="64" t="s">
        <v>171</v>
      </c>
      <c r="B60" s="17"/>
      <c r="C60" s="10"/>
      <c r="D60" s="17"/>
      <c r="E60" s="77">
        <v>68286.03</v>
      </c>
      <c r="F60" s="65"/>
      <c r="G60" s="1"/>
      <c r="H60" s="1"/>
    </row>
    <row r="61" spans="1:8" ht="12.75">
      <c r="A61" s="64" t="s">
        <v>64</v>
      </c>
      <c r="B61" s="17"/>
      <c r="C61" s="17"/>
      <c r="D61" s="17"/>
      <c r="E61" s="77">
        <v>13500</v>
      </c>
      <c r="F61" s="65"/>
      <c r="G61" s="1"/>
      <c r="H61" s="1"/>
    </row>
    <row r="62" spans="1:8" ht="13.5" thickBot="1">
      <c r="A62" s="171" t="s">
        <v>169</v>
      </c>
      <c r="B62" s="13"/>
      <c r="C62" s="13"/>
      <c r="D62" s="13"/>
      <c r="E62" s="172">
        <v>17500</v>
      </c>
      <c r="F62" s="65"/>
      <c r="G62" s="1"/>
      <c r="H62" s="1"/>
    </row>
    <row r="63" spans="1:8" ht="13.5" thickBot="1">
      <c r="A63" s="21" t="s">
        <v>32</v>
      </c>
      <c r="B63" s="131"/>
      <c r="C63" s="131"/>
      <c r="D63" s="131"/>
      <c r="E63" s="54">
        <f>SUM(E60:E62)</f>
        <v>99286.03</v>
      </c>
      <c r="F63" s="68"/>
      <c r="G63" s="1"/>
      <c r="H63" s="1"/>
    </row>
    <row r="64" spans="1:8" ht="13.5" thickBot="1">
      <c r="A64" s="31" t="s">
        <v>43</v>
      </c>
      <c r="B64" s="27"/>
      <c r="C64" s="27"/>
      <c r="D64" s="23"/>
      <c r="E64" s="23"/>
      <c r="F64" s="74">
        <v>124000</v>
      </c>
      <c r="G64" s="1"/>
      <c r="H64" s="1"/>
    </row>
    <row r="65" spans="1:8" ht="12.75">
      <c r="A65" s="69" t="s">
        <v>23</v>
      </c>
      <c r="B65" s="62"/>
      <c r="C65" s="62"/>
      <c r="D65" s="62"/>
      <c r="E65" s="62"/>
      <c r="F65" s="75">
        <v>-25876.16</v>
      </c>
      <c r="G65" s="1"/>
      <c r="H65" s="23"/>
    </row>
    <row r="66" spans="1:8" ht="12.75">
      <c r="A66" s="71" t="s">
        <v>170</v>
      </c>
      <c r="B66" s="23"/>
      <c r="C66" s="23"/>
      <c r="D66" s="23"/>
      <c r="E66" s="23"/>
      <c r="F66" s="76">
        <v>-15690</v>
      </c>
      <c r="G66" s="1"/>
      <c r="H66" s="23"/>
    </row>
    <row r="67" spans="1:8" ht="13.5" thickBot="1">
      <c r="A67" s="171" t="s">
        <v>67</v>
      </c>
      <c r="B67" s="13"/>
      <c r="C67" s="13"/>
      <c r="D67" s="13"/>
      <c r="E67" s="13"/>
      <c r="F67" s="172">
        <v>-7500</v>
      </c>
      <c r="G67" s="1"/>
      <c r="H67" s="1"/>
    </row>
    <row r="68" spans="1:8" ht="13.5" thickBot="1">
      <c r="A68" s="160" t="s">
        <v>32</v>
      </c>
      <c r="B68" s="131"/>
      <c r="C68" s="131"/>
      <c r="D68" s="131"/>
      <c r="E68" s="131"/>
      <c r="F68" s="162">
        <f>SUM(F64:F67)</f>
        <v>74933.84</v>
      </c>
      <c r="G68" s="1"/>
      <c r="H68" s="1"/>
    </row>
    <row r="69" spans="1:8" ht="12.75">
      <c r="A69" s="1"/>
      <c r="B69" s="1" t="s">
        <v>70</v>
      </c>
      <c r="C69" s="1"/>
      <c r="D69" s="1" t="s">
        <v>30</v>
      </c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2" ht="12.75">
      <c r="A79" s="1"/>
      <c r="B79" s="1"/>
    </row>
    <row r="97" spans="1:2" ht="12.75">
      <c r="A97" s="1"/>
      <c r="B97" s="1"/>
    </row>
    <row r="98" spans="1:2" ht="12.75">
      <c r="A98" s="1"/>
      <c r="B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</sheetData>
  <sheetProtection/>
  <printOptions/>
  <pageMargins left="0.41" right="0.17" top="0.21" bottom="0.23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</dc:creator>
  <cp:keywords/>
  <dc:description/>
  <cp:lastModifiedBy>Windows User</cp:lastModifiedBy>
  <cp:lastPrinted>2016-02-02T03:38:25Z</cp:lastPrinted>
  <dcterms:created xsi:type="dcterms:W3CDTF">2006-02-11T07:09:13Z</dcterms:created>
  <dcterms:modified xsi:type="dcterms:W3CDTF">2016-02-02T12:52:12Z</dcterms:modified>
  <cp:category/>
  <cp:version/>
  <cp:contentType/>
  <cp:contentStatus/>
</cp:coreProperties>
</file>