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53" i="1"/>
  <c r="D53"/>
  <c r="C53"/>
  <c r="B53"/>
  <c r="F53" s="1"/>
  <c r="J22"/>
  <c r="I22"/>
  <c r="H22"/>
  <c r="G22"/>
  <c r="F22"/>
  <c r="E22"/>
  <c r="D22"/>
  <c r="C22"/>
  <c r="B22"/>
  <c r="K21"/>
  <c r="K20"/>
  <c r="K19"/>
  <c r="K18"/>
  <c r="K17"/>
  <c r="K16"/>
  <c r="K15"/>
  <c r="K14"/>
  <c r="K22" s="1"/>
</calcChain>
</file>

<file path=xl/sharedStrings.xml><?xml version="1.0" encoding="utf-8"?>
<sst xmlns="http://schemas.openxmlformats.org/spreadsheetml/2006/main" count="73" uniqueCount="66">
  <si>
    <t xml:space="preserve">Год постройки </t>
  </si>
  <si>
    <t xml:space="preserve">Материалы стен </t>
  </si>
  <si>
    <t>Этажность</t>
  </si>
  <si>
    <t xml:space="preserve">Материалы крыши </t>
  </si>
  <si>
    <t>Высота, м</t>
  </si>
  <si>
    <t>Количество квартир</t>
  </si>
  <si>
    <t>Объем м3</t>
  </si>
  <si>
    <t xml:space="preserve">Количество подъездов </t>
  </si>
  <si>
    <t>Общая площадь ,м2</t>
  </si>
  <si>
    <t>Площадь земельного участка, м2</t>
  </si>
  <si>
    <t>ДОХОДЫ ДОМА ЗА ПЕРИОД С 01.01.2014г. ПО 31.12.2014г.</t>
  </si>
  <si>
    <t>Статьи</t>
  </si>
  <si>
    <t>Запланированный доход, руб.</t>
  </si>
  <si>
    <t>Фактический доход,руб.</t>
  </si>
  <si>
    <t>Собственники</t>
  </si>
  <si>
    <t>Организации</t>
  </si>
  <si>
    <t>Бюджетная дотация</t>
  </si>
  <si>
    <t>Льготы</t>
  </si>
  <si>
    <t>ИТОГО</t>
  </si>
  <si>
    <t>Содержание и ремонт жилья</t>
  </si>
  <si>
    <t>Вывоз мусора</t>
  </si>
  <si>
    <t>эл.энергия</t>
  </si>
  <si>
    <t>Х/водоснабжение и водоотведение</t>
  </si>
  <si>
    <t>Гор/водоснабжение и отопление</t>
  </si>
  <si>
    <t>Вторсырье</t>
  </si>
  <si>
    <t>Размещение оборудования</t>
  </si>
  <si>
    <t>Итого</t>
  </si>
  <si>
    <t>Остаток денежных средств на счете дома на 01.01.2015г.</t>
  </si>
  <si>
    <t>остаток на начало отчетного периода</t>
  </si>
  <si>
    <t>Сумма фактических расходов</t>
  </si>
  <si>
    <t>Сумма запланированных расходов</t>
  </si>
  <si>
    <t>Остаток, руб.</t>
  </si>
  <si>
    <t>Содержание и ремонт жилья в том числе:</t>
  </si>
  <si>
    <t>Вывоз КГО</t>
  </si>
  <si>
    <t>Охрана общественного порядка</t>
  </si>
  <si>
    <t>Аншлаги</t>
  </si>
  <si>
    <t>Конструктивы</t>
  </si>
  <si>
    <t>Материалы для сантехработ</t>
  </si>
  <si>
    <t>Материалы для электрооборудования</t>
  </si>
  <si>
    <t>Материалы для санобработки</t>
  </si>
  <si>
    <t>Услуги по содержанию обслуживающего персонала</t>
  </si>
  <si>
    <t>Расходы на оплату налогов</t>
  </si>
  <si>
    <t>Услуги банка</t>
  </si>
  <si>
    <t>Услуги по управлению</t>
  </si>
  <si>
    <t>Холодное водоснабжение и водоотведение</t>
  </si>
  <si>
    <t>Горячее водоснабжение и отопление</t>
  </si>
  <si>
    <t xml:space="preserve">Исполнитель: </t>
  </si>
  <si>
    <t xml:space="preserve">Заказчик: </t>
  </si>
  <si>
    <t>Директор   ООО «УК «Проспект»                                                        Зенин А. А.</t>
  </si>
  <si>
    <t>Траснпортные расходы</t>
  </si>
  <si>
    <t>Услуги экскаватора</t>
  </si>
  <si>
    <t>Сброс снега и сосулек</t>
  </si>
  <si>
    <t>Общехозяйственные расходы и материалы</t>
  </si>
  <si>
    <t>кирпич</t>
  </si>
  <si>
    <t>шифер</t>
  </si>
  <si>
    <t>Аренда и реклама</t>
  </si>
  <si>
    <t>Общая сумма поступивших средств</t>
  </si>
  <si>
    <t>Юридические услуги</t>
  </si>
  <si>
    <t>Мат. для хоккейной коробки</t>
  </si>
  <si>
    <t>Судебные издержки</t>
  </si>
  <si>
    <t>Зарплата старшей дома(Доронин)</t>
  </si>
  <si>
    <t>Услуги (начисление коммунальных платежей, паспортно-учетные услуги)</t>
  </si>
  <si>
    <t>Электроэнергия</t>
  </si>
  <si>
    <t>ИТОГО:</t>
  </si>
  <si>
    <r>
      <t>Собственники дома № 2 пр. Металлургов  _______________________</t>
    </r>
    <r>
      <rPr>
        <sz val="10"/>
        <rFont val="Arial Narrow"/>
        <family val="2"/>
        <charset val="204"/>
      </rPr>
      <t xml:space="preserve"> </t>
    </r>
  </si>
  <si>
    <t>Отчет по содержанию и ремонту общего имущества многоквартирного дома по адресу пр.МЕТАЛЛУРГОВ,2</t>
  </si>
</sst>
</file>

<file path=xl/styles.xml><?xml version="1.0" encoding="utf-8"?>
<styleSheet xmlns="http://schemas.openxmlformats.org/spreadsheetml/2006/main">
  <numFmts count="1">
    <numFmt numFmtId="164" formatCode="#,##0.00\ _р_."/>
  </numFmts>
  <fonts count="12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 Narrow"/>
      <family val="2"/>
      <charset val="204"/>
    </font>
    <font>
      <sz val="10"/>
      <name val="Arial Narrow"/>
      <family val="2"/>
      <charset val="204"/>
    </font>
    <font>
      <b/>
      <sz val="8"/>
      <name val="Arial Narrow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i/>
      <sz val="8"/>
      <name val="Arial Narrow"/>
      <family val="2"/>
      <charset val="204"/>
    </font>
    <font>
      <sz val="8"/>
      <name val="Arial"/>
      <family val="2"/>
      <charset val="204"/>
    </font>
    <font>
      <i/>
      <u/>
      <sz val="8"/>
      <name val="Arial Narrow"/>
      <family val="2"/>
      <charset val="204"/>
    </font>
    <font>
      <b/>
      <i/>
      <u/>
      <sz val="8"/>
      <name val="Arial Narrow"/>
      <family val="2"/>
      <charset val="204"/>
    </font>
    <font>
      <b/>
      <i/>
      <sz val="8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 applyAlignment="1">
      <alignment vertical="top"/>
    </xf>
    <xf numFmtId="164" fontId="2" fillId="2" borderId="11" xfId="0" applyNumberFormat="1" applyFont="1" applyFill="1" applyBorder="1" applyAlignment="1" applyProtection="1">
      <alignment horizontal="center" vertical="top"/>
    </xf>
    <xf numFmtId="0" fontId="6" fillId="0" borderId="0" xfId="0" applyFont="1" applyAlignment="1">
      <alignment vertical="top"/>
    </xf>
    <xf numFmtId="164" fontId="7" fillId="2" borderId="11" xfId="0" applyNumberFormat="1" applyFont="1" applyFill="1" applyBorder="1" applyAlignment="1" applyProtection="1">
      <alignment horizontal="center" vertical="top"/>
    </xf>
    <xf numFmtId="0" fontId="2" fillId="0" borderId="11" xfId="0" applyFont="1" applyBorder="1" applyAlignment="1">
      <alignment horizontal="left" vertical="top"/>
    </xf>
    <xf numFmtId="164" fontId="4" fillId="2" borderId="11" xfId="0" applyNumberFormat="1" applyFont="1" applyFill="1" applyBorder="1" applyAlignment="1" applyProtection="1">
      <alignment horizontal="center" vertical="top"/>
    </xf>
    <xf numFmtId="0" fontId="0" fillId="0" borderId="0" xfId="0" applyBorder="1"/>
    <xf numFmtId="9" fontId="0" fillId="0" borderId="0" xfId="0" applyNumberFormat="1" applyBorder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0" fillId="2" borderId="0" xfId="0" applyFill="1"/>
    <xf numFmtId="164" fontId="4" fillId="2" borderId="7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0" fillId="0" borderId="0" xfId="0" applyNumberFormat="1" applyBorder="1"/>
    <xf numFmtId="0" fontId="2" fillId="0" borderId="0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left" vertical="top" indent="8"/>
    </xf>
    <xf numFmtId="0" fontId="4" fillId="0" borderId="2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top"/>
    </xf>
    <xf numFmtId="0" fontId="5" fillId="0" borderId="3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4" fillId="0" borderId="4" xfId="0" applyNumberFormat="1" applyFont="1" applyFill="1" applyBorder="1" applyAlignment="1" applyProtection="1">
      <alignment horizontal="center" vertical="top"/>
    </xf>
    <xf numFmtId="0" fontId="2" fillId="0" borderId="5" xfId="0" applyNumberFormat="1" applyFont="1" applyFill="1" applyBorder="1" applyAlignment="1" applyProtection="1">
      <alignment horizontal="left" vertical="top" indent="8"/>
    </xf>
    <xf numFmtId="0" fontId="2" fillId="0" borderId="6" xfId="0" applyNumberFormat="1" applyFont="1" applyFill="1" applyBorder="1" applyAlignment="1" applyProtection="1">
      <alignment horizontal="center" vertical="top"/>
    </xf>
    <xf numFmtId="0" fontId="2" fillId="0" borderId="7" xfId="0" applyNumberFormat="1" applyFont="1" applyFill="1" applyBorder="1" applyAlignment="1" applyProtection="1">
      <alignment horizontal="center" vertical="top"/>
    </xf>
    <xf numFmtId="0" fontId="2" fillId="0" borderId="7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>
      <alignment horizontal="center" vertical="top"/>
    </xf>
    <xf numFmtId="0" fontId="2" fillId="0" borderId="9" xfId="0" applyNumberFormat="1" applyFont="1" applyFill="1" applyBorder="1" applyAlignment="1" applyProtection="1">
      <alignment horizontal="left" vertical="top"/>
    </xf>
    <xf numFmtId="164" fontId="2" fillId="0" borderId="20" xfId="0" applyNumberFormat="1" applyFont="1" applyFill="1" applyBorder="1" applyAlignment="1" applyProtection="1">
      <alignment horizontal="center" vertical="top"/>
    </xf>
    <xf numFmtId="164" fontId="8" fillId="0" borderId="21" xfId="0" applyNumberFormat="1" applyFont="1" applyBorder="1"/>
    <xf numFmtId="164" fontId="2" fillId="0" borderId="21" xfId="0" applyNumberFormat="1" applyFont="1" applyFill="1" applyBorder="1" applyAlignment="1" applyProtection="1">
      <alignment horizontal="center" vertical="top"/>
    </xf>
    <xf numFmtId="164" fontId="2" fillId="0" borderId="22" xfId="0" applyNumberFormat="1" applyFont="1" applyFill="1" applyBorder="1" applyAlignment="1" applyProtection="1">
      <alignment horizontal="center" vertical="top"/>
    </xf>
    <xf numFmtId="164" fontId="8" fillId="0" borderId="21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 vertical="top"/>
    </xf>
    <xf numFmtId="164" fontId="2" fillId="0" borderId="11" xfId="0" applyNumberFormat="1" applyFont="1" applyFill="1" applyBorder="1" applyAlignment="1" applyProtection="1">
      <alignment horizontal="center" vertical="top"/>
    </xf>
    <xf numFmtId="164" fontId="2" fillId="0" borderId="12" xfId="0" applyNumberFormat="1" applyFont="1" applyFill="1" applyBorder="1" applyAlignment="1" applyProtection="1">
      <alignment horizontal="center" vertical="top"/>
    </xf>
    <xf numFmtId="164" fontId="8" fillId="0" borderId="11" xfId="0" applyNumberFormat="1" applyFont="1" applyBorder="1" applyAlignment="1">
      <alignment horizontal="center"/>
    </xf>
    <xf numFmtId="0" fontId="2" fillId="0" borderId="13" xfId="0" applyNumberFormat="1" applyFont="1" applyFill="1" applyBorder="1" applyAlignment="1" applyProtection="1">
      <alignment horizontal="left" vertical="top"/>
    </xf>
    <xf numFmtId="164" fontId="2" fillId="0" borderId="6" xfId="0" applyNumberFormat="1" applyFont="1" applyFill="1" applyBorder="1" applyAlignment="1" applyProtection="1">
      <alignment horizontal="center" vertical="top"/>
    </xf>
    <xf numFmtId="164" fontId="2" fillId="0" borderId="7" xfId="0" applyNumberFormat="1" applyFont="1" applyFill="1" applyBorder="1" applyAlignment="1" applyProtection="1">
      <alignment horizontal="center" vertical="top"/>
    </xf>
    <xf numFmtId="164" fontId="2" fillId="0" borderId="8" xfId="0" applyNumberFormat="1" applyFont="1" applyFill="1" applyBorder="1" applyAlignment="1" applyProtection="1">
      <alignment horizontal="center" vertical="top"/>
    </xf>
    <xf numFmtId="0" fontId="2" fillId="3" borderId="14" xfId="0" applyFont="1" applyFill="1" applyBorder="1" applyAlignment="1">
      <alignment horizontal="left" vertical="top"/>
    </xf>
    <xf numFmtId="0" fontId="2" fillId="0" borderId="19" xfId="0" applyNumberFormat="1" applyFont="1" applyFill="1" applyBorder="1" applyAlignment="1" applyProtection="1">
      <alignment horizontal="left" vertical="top"/>
    </xf>
    <xf numFmtId="164" fontId="2" fillId="0" borderId="15" xfId="0" applyNumberFormat="1" applyFont="1" applyFill="1" applyBorder="1" applyAlignment="1" applyProtection="1">
      <alignment horizontal="center" vertical="top"/>
    </xf>
    <xf numFmtId="164" fontId="2" fillId="0" borderId="16" xfId="0" applyNumberFormat="1" applyFont="1" applyFill="1" applyBorder="1" applyAlignment="1" applyProtection="1">
      <alignment horizontal="center" vertical="top"/>
    </xf>
    <xf numFmtId="0" fontId="6" fillId="0" borderId="17" xfId="0" applyNumberFormat="1" applyFont="1" applyFill="1" applyBorder="1" applyAlignment="1" applyProtection="1">
      <alignment horizontal="left" vertical="top"/>
    </xf>
    <xf numFmtId="164" fontId="4" fillId="0" borderId="18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left" vertical="top" indent="1"/>
    </xf>
    <xf numFmtId="0" fontId="3" fillId="0" borderId="0" xfId="0" applyNumberFormat="1" applyFont="1" applyFill="1" applyBorder="1" applyAlignment="1" applyProtection="1">
      <alignment vertical="top"/>
    </xf>
    <xf numFmtId="0" fontId="2" fillId="0" borderId="11" xfId="0" applyNumberFormat="1" applyFont="1" applyFill="1" applyBorder="1" applyAlignment="1" applyProtection="1">
      <alignment horizontal="center" vertical="top"/>
    </xf>
    <xf numFmtId="0" fontId="2" fillId="0" borderId="11" xfId="0" applyNumberFormat="1" applyFont="1" applyFill="1" applyBorder="1" applyAlignment="1" applyProtection="1">
      <alignment horizontal="center" vertical="top" wrapText="1"/>
    </xf>
    <xf numFmtId="0" fontId="4" fillId="0" borderId="11" xfId="0" applyNumberFormat="1" applyFont="1" applyFill="1" applyBorder="1" applyAlignment="1" applyProtection="1">
      <alignment horizontal="left" vertical="top" wrapText="1"/>
    </xf>
    <xf numFmtId="164" fontId="4" fillId="0" borderId="11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vertical="top"/>
    </xf>
    <xf numFmtId="0" fontId="7" fillId="0" borderId="11" xfId="0" applyNumberFormat="1" applyFont="1" applyFill="1" applyBorder="1" applyAlignment="1" applyProtection="1">
      <alignment horizontal="left" vertical="top" wrapText="1"/>
    </xf>
    <xf numFmtId="164" fontId="10" fillId="0" borderId="11" xfId="0" applyNumberFormat="1" applyFont="1" applyFill="1" applyBorder="1" applyAlignment="1" applyProtection="1">
      <alignment horizontal="center" vertical="top"/>
    </xf>
    <xf numFmtId="164" fontId="9" fillId="0" borderId="11" xfId="0" applyNumberFormat="1" applyFont="1" applyFill="1" applyBorder="1" applyAlignment="1" applyProtection="1">
      <alignment horizontal="center" vertical="top"/>
    </xf>
    <xf numFmtId="0" fontId="2" fillId="3" borderId="11" xfId="0" applyFont="1" applyFill="1" applyBorder="1" applyAlignment="1">
      <alignment horizontal="left" vertical="top" wrapText="1"/>
    </xf>
    <xf numFmtId="0" fontId="2" fillId="3" borderId="11" xfId="0" applyFont="1" applyFill="1" applyBorder="1" applyAlignment="1">
      <alignment horizontal="left" vertical="top"/>
    </xf>
    <xf numFmtId="0" fontId="7" fillId="0" borderId="11" xfId="0" applyNumberFormat="1" applyFont="1" applyFill="1" applyBorder="1" applyAlignment="1" applyProtection="1">
      <alignment horizontal="left" vertical="top"/>
    </xf>
    <xf numFmtId="0" fontId="2" fillId="0" borderId="11" xfId="0" applyNumberFormat="1" applyFont="1" applyFill="1" applyBorder="1" applyAlignment="1" applyProtection="1">
      <alignment horizontal="left" vertical="top" wrapText="1"/>
    </xf>
    <xf numFmtId="0" fontId="7" fillId="3" borderId="11" xfId="0" applyFont="1" applyFill="1" applyBorder="1" applyAlignment="1">
      <alignment horizontal="left" vertical="top"/>
    </xf>
    <xf numFmtId="0" fontId="2" fillId="0" borderId="11" xfId="0" applyFont="1" applyBorder="1" applyAlignment="1">
      <alignment horizontal="left" vertical="top" wrapText="1"/>
    </xf>
    <xf numFmtId="0" fontId="2" fillId="0" borderId="11" xfId="0" applyNumberFormat="1" applyFont="1" applyFill="1" applyBorder="1" applyAlignment="1" applyProtection="1">
      <alignment horizontal="left" vertical="top"/>
    </xf>
    <xf numFmtId="164" fontId="11" fillId="0" borderId="11" xfId="0" applyNumberFormat="1" applyFont="1" applyFill="1" applyBorder="1" applyAlignment="1" applyProtection="1">
      <alignment horizontal="center" vertical="top"/>
    </xf>
    <xf numFmtId="164" fontId="7" fillId="0" borderId="11" xfId="0" applyNumberFormat="1" applyFont="1" applyFill="1" applyBorder="1" applyAlignment="1" applyProtection="1">
      <alignment horizontal="center" vertical="top"/>
    </xf>
    <xf numFmtId="0" fontId="4" fillId="0" borderId="11" xfId="0" applyNumberFormat="1" applyFont="1" applyFill="1" applyBorder="1" applyAlignment="1" applyProtection="1">
      <alignment horizontal="left" vertical="top"/>
    </xf>
    <xf numFmtId="0" fontId="4" fillId="0" borderId="0" xfId="0" applyNumberFormat="1" applyFont="1" applyFill="1" applyBorder="1" applyAlignment="1" applyProtection="1">
      <alignment horizontal="left" vertical="top"/>
    </xf>
    <xf numFmtId="0" fontId="4" fillId="4" borderId="0" xfId="0" applyNumberFormat="1" applyFont="1" applyFill="1" applyBorder="1" applyAlignment="1" applyProtection="1">
      <alignment horizontal="center" vertical="top"/>
    </xf>
    <xf numFmtId="49" fontId="0" fillId="0" borderId="0" xfId="0" applyNumberFormat="1"/>
    <xf numFmtId="49" fontId="5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8"/>
  <sheetViews>
    <sheetView tabSelected="1" topLeftCell="A40" workbookViewId="0">
      <selection activeCell="H6" sqref="H6"/>
    </sheetView>
  </sheetViews>
  <sheetFormatPr defaultRowHeight="15"/>
  <cols>
    <col min="1" max="1" width="22.42578125" customWidth="1"/>
    <col min="2" max="2" width="13.7109375" customWidth="1"/>
    <col min="3" max="3" width="14.140625" customWidth="1"/>
    <col min="4" max="4" width="11.7109375" customWidth="1"/>
    <col min="5" max="5" width="12.85546875" customWidth="1"/>
    <col min="6" max="6" width="12.7109375" customWidth="1"/>
    <col min="7" max="7" width="11.5703125" customWidth="1"/>
    <col min="8" max="8" width="12.5703125" customWidth="1"/>
    <col min="9" max="9" width="10.42578125" bestFit="1" customWidth="1"/>
    <col min="10" max="10" width="12.42578125" customWidth="1"/>
    <col min="11" max="11" width="11.5703125" customWidth="1"/>
    <col min="13" max="13" width="6.85546875" customWidth="1"/>
    <col min="14" max="14" width="13.140625" customWidth="1"/>
  </cols>
  <sheetData>
    <row r="1" spans="1:20">
      <c r="M1" s="7"/>
      <c r="N1" s="7"/>
      <c r="O1" s="7"/>
      <c r="P1" s="7"/>
      <c r="Q1" s="7"/>
      <c r="R1" s="7"/>
      <c r="S1" s="7"/>
      <c r="T1" s="7"/>
    </row>
    <row r="2" spans="1:20">
      <c r="A2" s="13" t="s">
        <v>65</v>
      </c>
      <c r="B2" s="13"/>
      <c r="C2" s="13"/>
      <c r="D2" s="13"/>
      <c r="E2" s="13"/>
      <c r="F2" s="14"/>
      <c r="G2" s="13"/>
      <c r="H2" s="13"/>
      <c r="I2" s="13"/>
      <c r="J2" s="13"/>
      <c r="K2" s="13"/>
      <c r="M2" s="7"/>
      <c r="N2" s="7"/>
      <c r="O2" s="7"/>
      <c r="P2" s="7"/>
      <c r="Q2" s="7"/>
      <c r="R2" s="7"/>
      <c r="S2" s="7"/>
      <c r="T2" s="7"/>
    </row>
    <row r="3" spans="1:20">
      <c r="M3" s="7"/>
      <c r="N3" s="7"/>
      <c r="O3" s="7"/>
      <c r="P3" s="7"/>
      <c r="Q3" s="7"/>
      <c r="R3" s="7"/>
      <c r="S3" s="7"/>
      <c r="T3" s="7"/>
    </row>
    <row r="4" spans="1:20" ht="13.5" customHeight="1">
      <c r="A4" s="15" t="s">
        <v>0</v>
      </c>
      <c r="B4" s="15">
        <v>1956</v>
      </c>
      <c r="C4" s="15"/>
      <c r="D4" s="15" t="s">
        <v>1</v>
      </c>
      <c r="E4" s="15"/>
      <c r="F4" s="16" t="s">
        <v>53</v>
      </c>
      <c r="G4" s="15"/>
      <c r="H4" s="15"/>
      <c r="I4" s="15"/>
      <c r="J4" s="15"/>
      <c r="K4" s="15"/>
      <c r="M4" s="7"/>
      <c r="N4" s="7"/>
      <c r="O4" s="7"/>
      <c r="P4" s="7"/>
      <c r="Q4" s="7"/>
      <c r="R4" s="7"/>
      <c r="S4" s="7"/>
      <c r="T4" s="7"/>
    </row>
    <row r="5" spans="1:20">
      <c r="A5" s="15" t="s">
        <v>2</v>
      </c>
      <c r="B5" s="15">
        <v>5</v>
      </c>
      <c r="C5" s="15"/>
      <c r="D5" s="15" t="s">
        <v>3</v>
      </c>
      <c r="E5" s="15"/>
      <c r="F5" s="16" t="s">
        <v>54</v>
      </c>
      <c r="G5" s="15"/>
      <c r="H5" s="15"/>
      <c r="I5" s="15"/>
      <c r="J5" s="15"/>
      <c r="K5" s="15"/>
      <c r="M5" s="17"/>
      <c r="N5" s="7"/>
      <c r="O5" s="7"/>
      <c r="P5" s="8"/>
      <c r="Q5" s="7"/>
      <c r="R5" s="7"/>
      <c r="S5" s="7"/>
      <c r="T5" s="7"/>
    </row>
    <row r="6" spans="1:20">
      <c r="A6" s="15" t="s">
        <v>4</v>
      </c>
      <c r="B6" s="15">
        <v>16.600000000000001</v>
      </c>
      <c r="C6" s="15"/>
      <c r="D6" s="15" t="s">
        <v>5</v>
      </c>
      <c r="E6" s="15"/>
      <c r="F6" s="16">
        <v>87</v>
      </c>
      <c r="G6" s="15"/>
      <c r="H6" s="15"/>
      <c r="I6" s="15"/>
      <c r="J6" s="15"/>
      <c r="K6" s="15"/>
      <c r="M6" s="17"/>
      <c r="N6" s="7"/>
      <c r="O6" s="7"/>
      <c r="P6" s="8"/>
      <c r="Q6" s="7"/>
      <c r="R6" s="7"/>
      <c r="S6" s="7"/>
      <c r="T6" s="7"/>
    </row>
    <row r="7" spans="1:20" ht="12.75" customHeight="1">
      <c r="A7" s="15" t="s">
        <v>6</v>
      </c>
      <c r="B7" s="15">
        <v>30915</v>
      </c>
      <c r="C7" s="15"/>
      <c r="D7" s="15" t="s">
        <v>7</v>
      </c>
      <c r="E7" s="15"/>
      <c r="F7" s="16">
        <v>5</v>
      </c>
      <c r="G7" s="15"/>
      <c r="H7" s="15"/>
      <c r="I7" s="15"/>
      <c r="J7" s="15"/>
      <c r="K7" s="15"/>
      <c r="M7" s="17"/>
      <c r="N7" s="7"/>
      <c r="O7" s="7"/>
      <c r="P7" s="8"/>
      <c r="Q7" s="7"/>
      <c r="R7" s="7"/>
      <c r="S7" s="7"/>
      <c r="T7" s="7"/>
    </row>
    <row r="8" spans="1:20">
      <c r="A8" s="15" t="s">
        <v>8</v>
      </c>
      <c r="B8" s="18">
        <v>6775.8</v>
      </c>
      <c r="C8" s="15"/>
      <c r="D8" s="15" t="s">
        <v>9</v>
      </c>
      <c r="E8" s="15"/>
      <c r="F8" s="16">
        <v>3210</v>
      </c>
      <c r="G8" s="15"/>
      <c r="H8" s="15"/>
      <c r="I8" s="15"/>
      <c r="J8" s="15"/>
      <c r="K8" s="15"/>
      <c r="M8" s="17"/>
      <c r="N8" s="9"/>
      <c r="O8" s="7"/>
      <c r="P8" s="8"/>
      <c r="Q8" s="7"/>
      <c r="R8" s="7"/>
      <c r="S8" s="7"/>
      <c r="T8" s="7"/>
    </row>
    <row r="9" spans="1:20">
      <c r="A9" s="15"/>
      <c r="B9" s="15"/>
      <c r="C9" s="15"/>
      <c r="D9" s="15"/>
      <c r="E9" s="15"/>
      <c r="F9" s="16"/>
      <c r="G9" s="15"/>
      <c r="H9" s="15"/>
      <c r="I9" s="15"/>
      <c r="J9" s="15"/>
      <c r="K9" s="15"/>
      <c r="M9" s="17"/>
      <c r="N9" s="9"/>
      <c r="O9" s="7"/>
      <c r="P9" s="8"/>
      <c r="Q9" s="7"/>
      <c r="R9" s="7"/>
      <c r="S9" s="7"/>
      <c r="T9" s="7"/>
    </row>
    <row r="10" spans="1:20" ht="12.75" customHeight="1">
      <c r="A10" s="1" t="s">
        <v>10</v>
      </c>
      <c r="B10" s="15"/>
      <c r="C10" s="15"/>
      <c r="D10" s="15"/>
      <c r="E10" s="15"/>
      <c r="F10" s="16"/>
      <c r="G10" s="15"/>
      <c r="H10" s="15"/>
      <c r="I10" s="15"/>
      <c r="J10" s="15"/>
      <c r="K10" s="15"/>
      <c r="M10" s="17"/>
      <c r="N10" s="9"/>
      <c r="O10" s="7"/>
      <c r="P10" s="8"/>
      <c r="Q10" s="7"/>
      <c r="R10" s="7"/>
      <c r="S10" s="7"/>
      <c r="T10" s="7"/>
    </row>
    <row r="11" spans="1:20" ht="15.75" thickBot="1">
      <c r="A11" s="15"/>
      <c r="B11" s="15"/>
      <c r="C11" s="15"/>
      <c r="D11" s="15"/>
      <c r="E11" s="15"/>
      <c r="F11" s="16"/>
      <c r="G11" s="15"/>
      <c r="H11" s="15"/>
      <c r="I11" s="15"/>
      <c r="J11" s="15"/>
      <c r="K11" s="15"/>
      <c r="M11" s="17"/>
      <c r="N11" s="9"/>
      <c r="O11" s="7"/>
      <c r="P11" s="8"/>
      <c r="Q11" s="7"/>
      <c r="R11" s="7"/>
      <c r="S11" s="7"/>
      <c r="T11" s="7"/>
    </row>
    <row r="12" spans="1:20">
      <c r="A12" s="19" t="s">
        <v>11</v>
      </c>
      <c r="B12" s="20" t="s">
        <v>12</v>
      </c>
      <c r="C12" s="21"/>
      <c r="D12" s="21"/>
      <c r="E12" s="22"/>
      <c r="F12" s="23"/>
      <c r="G12" s="20" t="s">
        <v>13</v>
      </c>
      <c r="H12" s="21"/>
      <c r="I12" s="21"/>
      <c r="J12" s="21"/>
      <c r="K12" s="24"/>
      <c r="M12" s="17"/>
      <c r="N12" s="9"/>
      <c r="O12" s="7"/>
      <c r="P12" s="8"/>
      <c r="Q12" s="7"/>
      <c r="R12" s="7"/>
      <c r="S12" s="7"/>
      <c r="T12" s="7"/>
    </row>
    <row r="13" spans="1:20" ht="26.25" thickBot="1">
      <c r="A13" s="25"/>
      <c r="B13" s="26" t="s">
        <v>14</v>
      </c>
      <c r="C13" s="27" t="s">
        <v>15</v>
      </c>
      <c r="D13" s="28" t="s">
        <v>16</v>
      </c>
      <c r="E13" s="27" t="s">
        <v>17</v>
      </c>
      <c r="F13" s="29" t="s">
        <v>18</v>
      </c>
      <c r="G13" s="26" t="s">
        <v>14</v>
      </c>
      <c r="H13" s="27" t="s">
        <v>15</v>
      </c>
      <c r="I13" s="28" t="s">
        <v>16</v>
      </c>
      <c r="J13" s="27" t="s">
        <v>17</v>
      </c>
      <c r="K13" s="29" t="s">
        <v>18</v>
      </c>
      <c r="M13" s="17"/>
      <c r="N13" s="9"/>
      <c r="O13" s="7"/>
      <c r="P13" s="8"/>
      <c r="Q13" s="7"/>
      <c r="R13" s="7"/>
      <c r="S13" s="7"/>
      <c r="T13" s="7"/>
    </row>
    <row r="14" spans="1:20">
      <c r="A14" s="30" t="s">
        <v>19</v>
      </c>
      <c r="B14" s="31">
        <v>851995.2</v>
      </c>
      <c r="C14" s="32">
        <v>552781.6</v>
      </c>
      <c r="D14" s="33"/>
      <c r="E14" s="33"/>
      <c r="F14" s="34">
        <v>1404776.7999999998</v>
      </c>
      <c r="G14" s="31">
        <v>852202.98</v>
      </c>
      <c r="H14" s="33">
        <v>468791.66</v>
      </c>
      <c r="I14" s="35">
        <v>291609.78000000003</v>
      </c>
      <c r="J14" s="33"/>
      <c r="K14" s="34">
        <f t="shared" ref="K14:K21" si="0">SUM(G14:J14)</f>
        <v>1612604.42</v>
      </c>
      <c r="M14" s="17"/>
      <c r="N14" s="9"/>
      <c r="O14" s="7"/>
      <c r="P14" s="8"/>
      <c r="Q14" s="7"/>
      <c r="R14" s="7"/>
      <c r="S14" s="7"/>
      <c r="T14" s="7"/>
    </row>
    <row r="15" spans="1:20" ht="12.75" customHeight="1">
      <c r="A15" s="30" t="s">
        <v>20</v>
      </c>
      <c r="B15" s="36">
        <v>79113.72</v>
      </c>
      <c r="C15" s="37">
        <v>13200</v>
      </c>
      <c r="D15" s="37"/>
      <c r="E15" s="37"/>
      <c r="F15" s="38">
        <v>92313.72</v>
      </c>
      <c r="G15" s="36">
        <v>77178.42</v>
      </c>
      <c r="H15" s="37"/>
      <c r="I15" s="37"/>
      <c r="J15" s="37"/>
      <c r="K15" s="38">
        <f t="shared" si="0"/>
        <v>77178.42</v>
      </c>
      <c r="M15" s="7"/>
      <c r="N15" s="9"/>
      <c r="O15" s="7"/>
      <c r="P15" s="7"/>
      <c r="Q15" s="7"/>
      <c r="R15" s="7"/>
      <c r="S15" s="7"/>
      <c r="T15" s="7"/>
    </row>
    <row r="16" spans="1:20">
      <c r="A16" s="30" t="s">
        <v>21</v>
      </c>
      <c r="B16" s="36">
        <v>310619.68</v>
      </c>
      <c r="C16" s="37"/>
      <c r="D16" s="37"/>
      <c r="E16" s="37"/>
      <c r="F16" s="38">
        <v>310619.68</v>
      </c>
      <c r="G16" s="36">
        <v>324993.8</v>
      </c>
      <c r="H16" s="37"/>
      <c r="I16" s="37"/>
      <c r="J16" s="37"/>
      <c r="K16" s="38">
        <f t="shared" si="0"/>
        <v>324993.8</v>
      </c>
      <c r="M16" s="7"/>
      <c r="N16" s="9"/>
      <c r="O16" s="7"/>
      <c r="P16" s="7"/>
      <c r="Q16" s="7"/>
      <c r="R16" s="7"/>
      <c r="S16" s="7"/>
      <c r="T16" s="7"/>
    </row>
    <row r="17" spans="1:20">
      <c r="A17" s="30" t="s">
        <v>22</v>
      </c>
      <c r="B17" s="36">
        <v>279028.38</v>
      </c>
      <c r="C17" s="37"/>
      <c r="D17" s="37"/>
      <c r="E17" s="37"/>
      <c r="F17" s="38">
        <v>279028.38</v>
      </c>
      <c r="G17" s="36">
        <v>273852.42</v>
      </c>
      <c r="H17" s="37"/>
      <c r="I17" s="39"/>
      <c r="J17" s="37"/>
      <c r="K17" s="38">
        <f t="shared" si="0"/>
        <v>273852.42</v>
      </c>
      <c r="M17" s="7"/>
      <c r="N17" s="9"/>
      <c r="O17" s="7"/>
      <c r="P17" s="7"/>
      <c r="Q17" s="7"/>
      <c r="R17" s="7"/>
      <c r="S17" s="7"/>
      <c r="T17" s="7"/>
    </row>
    <row r="18" spans="1:20">
      <c r="A18" s="40" t="s">
        <v>23</v>
      </c>
      <c r="B18" s="41">
        <v>1231225.1000000001</v>
      </c>
      <c r="C18" s="42"/>
      <c r="D18" s="42"/>
      <c r="E18" s="42"/>
      <c r="F18" s="43">
        <v>1231225.1000000001</v>
      </c>
      <c r="G18" s="41">
        <v>1149474.8</v>
      </c>
      <c r="H18" s="42"/>
      <c r="I18" s="42">
        <v>183047.13062899999</v>
      </c>
      <c r="J18" s="42"/>
      <c r="K18" s="43">
        <f t="shared" si="0"/>
        <v>1332521.9306290001</v>
      </c>
      <c r="M18" s="17"/>
      <c r="N18" s="9"/>
      <c r="O18" s="7"/>
      <c r="P18" s="8"/>
      <c r="Q18" s="7"/>
      <c r="R18" s="7"/>
      <c r="S18" s="7"/>
      <c r="T18" s="7"/>
    </row>
    <row r="19" spans="1:20">
      <c r="A19" s="44" t="s">
        <v>24</v>
      </c>
      <c r="B19" s="41"/>
      <c r="C19" s="42"/>
      <c r="D19" s="42"/>
      <c r="E19" s="42"/>
      <c r="F19" s="43">
        <v>0</v>
      </c>
      <c r="G19" s="41"/>
      <c r="H19" s="42">
        <v>1124.581044</v>
      </c>
      <c r="I19" s="42"/>
      <c r="J19" s="42"/>
      <c r="K19" s="43">
        <f t="shared" si="0"/>
        <v>1124.581044</v>
      </c>
      <c r="M19" s="17"/>
      <c r="N19" s="9"/>
      <c r="O19" s="7"/>
      <c r="P19" s="8"/>
      <c r="Q19" s="7"/>
      <c r="R19" s="7"/>
      <c r="S19" s="7"/>
      <c r="T19" s="7"/>
    </row>
    <row r="20" spans="1:20">
      <c r="A20" s="44" t="s">
        <v>25</v>
      </c>
      <c r="B20" s="41"/>
      <c r="C20" s="42">
        <v>12600</v>
      </c>
      <c r="D20" s="42"/>
      <c r="E20" s="42"/>
      <c r="F20" s="43">
        <v>12600</v>
      </c>
      <c r="G20" s="41"/>
      <c r="H20" s="42">
        <v>9200</v>
      </c>
      <c r="I20" s="42"/>
      <c r="J20" s="42"/>
      <c r="K20" s="43">
        <f t="shared" si="0"/>
        <v>9200</v>
      </c>
      <c r="M20" s="17"/>
      <c r="N20" s="9"/>
      <c r="O20" s="7"/>
      <c r="P20" s="8"/>
      <c r="Q20" s="7"/>
      <c r="R20" s="7"/>
      <c r="S20" s="7"/>
      <c r="T20" s="7"/>
    </row>
    <row r="21" spans="1:20" ht="15.75" thickBot="1">
      <c r="A21" s="45" t="s">
        <v>55</v>
      </c>
      <c r="B21" s="46"/>
      <c r="C21" s="47">
        <v>11096.76</v>
      </c>
      <c r="D21" s="47"/>
      <c r="E21" s="47"/>
      <c r="F21" s="43">
        <v>11096.76</v>
      </c>
      <c r="G21" s="46"/>
      <c r="H21" s="47"/>
      <c r="I21" s="47"/>
      <c r="J21" s="47"/>
      <c r="K21" s="43">
        <f t="shared" si="0"/>
        <v>0</v>
      </c>
      <c r="M21" s="17"/>
      <c r="N21" s="9"/>
      <c r="O21" s="7"/>
      <c r="P21" s="8"/>
      <c r="Q21" s="7"/>
      <c r="R21" s="7"/>
      <c r="S21" s="7"/>
      <c r="T21" s="7"/>
    </row>
    <row r="22" spans="1:20" ht="15.75" thickBot="1">
      <c r="A22" s="48" t="s">
        <v>26</v>
      </c>
      <c r="B22" s="49">
        <f>SUM(B14:B21)</f>
        <v>2751982.08</v>
      </c>
      <c r="C22" s="49">
        <f t="shared" ref="C22:K22" si="1">SUM(C14:C21)</f>
        <v>589678.36</v>
      </c>
      <c r="D22" s="49">
        <f t="shared" si="1"/>
        <v>0</v>
      </c>
      <c r="E22" s="49">
        <f t="shared" si="1"/>
        <v>0</v>
      </c>
      <c r="F22" s="49">
        <f t="shared" si="1"/>
        <v>3341660.4399999995</v>
      </c>
      <c r="G22" s="49">
        <f t="shared" si="1"/>
        <v>2677702.42</v>
      </c>
      <c r="H22" s="49">
        <f t="shared" si="1"/>
        <v>479116.24104399997</v>
      </c>
      <c r="I22" s="49">
        <f t="shared" si="1"/>
        <v>474656.91062900005</v>
      </c>
      <c r="J22" s="49">
        <f t="shared" si="1"/>
        <v>0</v>
      </c>
      <c r="K22" s="49">
        <f t="shared" si="1"/>
        <v>3631475.5716730002</v>
      </c>
      <c r="M22" s="17"/>
      <c r="N22" s="9"/>
      <c r="O22" s="7"/>
      <c r="P22" s="8"/>
      <c r="Q22" s="7"/>
      <c r="R22" s="7"/>
      <c r="S22" s="7"/>
      <c r="T22" s="7"/>
    </row>
    <row r="23" spans="1:20">
      <c r="A23" s="50"/>
      <c r="B23" s="16"/>
      <c r="C23" s="16"/>
      <c r="D23" s="16"/>
      <c r="E23" s="16"/>
      <c r="F23" s="51"/>
      <c r="G23" s="16"/>
      <c r="H23" s="16"/>
      <c r="I23" s="16"/>
      <c r="J23" s="16"/>
      <c r="K23" s="51"/>
      <c r="M23" s="17"/>
      <c r="N23" s="10"/>
      <c r="O23" s="7"/>
      <c r="P23" s="8"/>
      <c r="Q23" s="7"/>
      <c r="R23" s="7"/>
      <c r="S23" s="7"/>
      <c r="T23" s="7"/>
    </row>
    <row r="24" spans="1:20">
      <c r="A24" s="51"/>
      <c r="B24" s="18"/>
      <c r="C24" s="18"/>
      <c r="D24" s="51"/>
      <c r="E24" s="16"/>
      <c r="F24" s="51"/>
      <c r="G24" s="16"/>
      <c r="H24" s="51"/>
      <c r="I24" s="16"/>
      <c r="J24" s="16"/>
      <c r="K24" s="52"/>
      <c r="M24" s="7"/>
      <c r="N24" s="9"/>
      <c r="O24" s="7"/>
      <c r="P24" s="7"/>
      <c r="Q24" s="7"/>
      <c r="R24" s="7"/>
      <c r="S24" s="7"/>
      <c r="T24" s="7"/>
    </row>
    <row r="25" spans="1:20">
      <c r="A25" s="3" t="s">
        <v>27</v>
      </c>
      <c r="B25" s="16"/>
      <c r="C25" s="16"/>
      <c r="D25" s="16"/>
      <c r="E25" s="16"/>
      <c r="F25" s="16"/>
      <c r="G25" s="15"/>
      <c r="H25" s="53"/>
      <c r="I25" s="53"/>
      <c r="J25" s="53"/>
      <c r="K25" s="53"/>
      <c r="M25" s="17"/>
      <c r="N25" s="10"/>
      <c r="O25" s="7"/>
      <c r="P25" s="8"/>
      <c r="Q25" s="7"/>
      <c r="R25" s="7"/>
      <c r="S25" s="7"/>
      <c r="T25" s="7"/>
    </row>
    <row r="26" spans="1:20">
      <c r="A26" s="15"/>
      <c r="B26" s="16"/>
      <c r="C26" s="16"/>
      <c r="D26" s="16"/>
      <c r="E26" s="16"/>
      <c r="F26" s="16"/>
      <c r="G26" s="15"/>
      <c r="H26" s="53"/>
      <c r="I26" s="53"/>
      <c r="J26" s="53"/>
      <c r="K26" s="53"/>
      <c r="M26" s="7"/>
      <c r="N26" s="9"/>
      <c r="O26" s="7"/>
      <c r="P26" s="8"/>
      <c r="Q26" s="7"/>
      <c r="R26" s="7"/>
      <c r="S26" s="7"/>
      <c r="T26" s="7"/>
    </row>
    <row r="27" spans="1:20" ht="38.25">
      <c r="A27" s="54" t="s">
        <v>11</v>
      </c>
      <c r="B27" s="55" t="s">
        <v>28</v>
      </c>
      <c r="C27" s="55" t="s">
        <v>56</v>
      </c>
      <c r="D27" s="55" t="s">
        <v>29</v>
      </c>
      <c r="E27" s="55" t="s">
        <v>30</v>
      </c>
      <c r="F27" s="54" t="s">
        <v>31</v>
      </c>
      <c r="G27" s="53"/>
      <c r="H27" s="53"/>
      <c r="I27" s="53"/>
      <c r="J27" s="53"/>
      <c r="K27" s="53"/>
      <c r="M27" s="7"/>
      <c r="N27" s="10"/>
      <c r="O27" s="7"/>
      <c r="P27" s="7"/>
      <c r="Q27" s="7"/>
      <c r="R27" s="7"/>
      <c r="S27" s="7"/>
      <c r="T27" s="7"/>
    </row>
    <row r="28" spans="1:20" ht="25.5">
      <c r="A28" s="56" t="s">
        <v>32</v>
      </c>
      <c r="B28" s="57">
        <v>-408217.45</v>
      </c>
      <c r="C28" s="37">
        <v>1690907.421044</v>
      </c>
      <c r="D28" s="6">
        <v>1203894.4358602106</v>
      </c>
      <c r="E28" s="6">
        <v>1336628.4655982107</v>
      </c>
      <c r="F28" s="57">
        <v>-53938.494554210687</v>
      </c>
      <c r="G28" s="58"/>
      <c r="H28" s="58"/>
      <c r="I28" s="58"/>
      <c r="J28" s="58"/>
      <c r="K28" s="58"/>
      <c r="M28" s="17"/>
      <c r="N28" s="7"/>
      <c r="O28" s="7"/>
      <c r="P28" s="8"/>
      <c r="Q28" s="7"/>
      <c r="R28" s="7"/>
      <c r="S28" s="7"/>
      <c r="T28" s="7"/>
    </row>
    <row r="29" spans="1:20" ht="25.5">
      <c r="A29" s="59" t="s">
        <v>52</v>
      </c>
      <c r="B29" s="60"/>
      <c r="C29" s="61"/>
      <c r="D29" s="4">
        <v>7103.9593999999997</v>
      </c>
      <c r="E29" s="4">
        <v>7103.9593999999997</v>
      </c>
      <c r="F29" s="57"/>
      <c r="G29" s="58"/>
      <c r="H29" s="53"/>
      <c r="I29" s="58"/>
      <c r="J29" s="58"/>
      <c r="K29" s="58"/>
      <c r="M29" s="17"/>
      <c r="N29" s="7"/>
      <c r="O29" s="7"/>
      <c r="P29" s="8"/>
      <c r="Q29" s="7"/>
      <c r="R29" s="7"/>
      <c r="S29" s="7"/>
      <c r="T29" s="7"/>
    </row>
    <row r="30" spans="1:20">
      <c r="A30" s="62" t="s">
        <v>33</v>
      </c>
      <c r="B30" s="60"/>
      <c r="C30" s="61"/>
      <c r="D30" s="4">
        <v>11550</v>
      </c>
      <c r="E30" s="4">
        <v>11550</v>
      </c>
      <c r="F30" s="57"/>
      <c r="G30" s="58"/>
      <c r="H30" s="53"/>
      <c r="I30" s="58"/>
      <c r="J30" s="58"/>
      <c r="K30" s="58"/>
      <c r="M30" s="17"/>
      <c r="N30" s="7"/>
      <c r="O30" s="7"/>
      <c r="P30" s="8"/>
      <c r="Q30" s="7"/>
      <c r="R30" s="7"/>
      <c r="S30" s="7"/>
      <c r="T30" s="7"/>
    </row>
    <row r="31" spans="1:20">
      <c r="A31" s="63" t="s">
        <v>51</v>
      </c>
      <c r="B31" s="60"/>
      <c r="C31" s="61"/>
      <c r="D31" s="4">
        <v>17732</v>
      </c>
      <c r="E31" s="4">
        <v>17732</v>
      </c>
      <c r="F31" s="57"/>
      <c r="G31" s="58"/>
      <c r="H31" s="58"/>
      <c r="I31" s="58"/>
      <c r="J31" s="58"/>
      <c r="K31" s="58"/>
      <c r="M31" s="17"/>
      <c r="N31" s="7"/>
      <c r="O31" s="7"/>
      <c r="P31" s="8"/>
      <c r="Q31" s="7"/>
      <c r="R31" s="7"/>
      <c r="S31" s="7"/>
      <c r="T31" s="7"/>
    </row>
    <row r="32" spans="1:20" ht="15.75" customHeight="1">
      <c r="A32" s="5" t="s">
        <v>36</v>
      </c>
      <c r="B32" s="60"/>
      <c r="C32" s="61"/>
      <c r="D32" s="4">
        <v>1303.218736</v>
      </c>
      <c r="E32" s="4">
        <v>1303.218736</v>
      </c>
      <c r="F32" s="57"/>
      <c r="G32" s="58"/>
      <c r="H32" s="58"/>
      <c r="I32" s="58"/>
      <c r="J32" s="58"/>
      <c r="K32" s="58"/>
      <c r="M32" s="17"/>
      <c r="N32" s="7"/>
      <c r="O32" s="7"/>
      <c r="P32" s="8"/>
      <c r="Q32" s="7"/>
      <c r="R32" s="7"/>
      <c r="S32" s="7"/>
      <c r="T32" s="7"/>
    </row>
    <row r="33" spans="1:20" ht="15.75" customHeight="1">
      <c r="A33" s="64" t="s">
        <v>34</v>
      </c>
      <c r="B33" s="60"/>
      <c r="C33" s="61"/>
      <c r="D33" s="4">
        <v>6789.4736842105203</v>
      </c>
      <c r="E33" s="4">
        <v>6789.4736842105203</v>
      </c>
      <c r="F33" s="57"/>
      <c r="G33" s="58"/>
      <c r="H33" s="58"/>
      <c r="I33" s="58"/>
      <c r="J33" s="58"/>
      <c r="K33" s="58"/>
      <c r="M33" s="17"/>
      <c r="N33" s="7"/>
      <c r="O33" s="7"/>
      <c r="P33" s="8"/>
      <c r="Q33" s="7"/>
      <c r="R33" s="7"/>
      <c r="S33" s="7"/>
      <c r="T33" s="7"/>
    </row>
    <row r="34" spans="1:20" ht="15.75" customHeight="1">
      <c r="A34" s="63" t="s">
        <v>57</v>
      </c>
      <c r="B34" s="60"/>
      <c r="C34" s="61"/>
      <c r="D34" s="4">
        <v>3050</v>
      </c>
      <c r="E34" s="4">
        <v>3050</v>
      </c>
      <c r="F34" s="57"/>
      <c r="G34" s="58"/>
      <c r="H34" s="58"/>
      <c r="I34" s="58"/>
      <c r="J34" s="58"/>
      <c r="K34" s="58"/>
      <c r="M34" s="17"/>
      <c r="N34" s="7"/>
      <c r="O34" s="7"/>
      <c r="P34" s="8"/>
      <c r="Q34" s="7"/>
      <c r="R34" s="7"/>
      <c r="S34" s="7"/>
      <c r="T34" s="7"/>
    </row>
    <row r="35" spans="1:20" ht="15.75" customHeight="1">
      <c r="A35" s="5" t="s">
        <v>35</v>
      </c>
      <c r="B35" s="60"/>
      <c r="C35" s="61"/>
      <c r="D35" s="4">
        <v>11304.52</v>
      </c>
      <c r="E35" s="4">
        <v>11304.52</v>
      </c>
      <c r="F35" s="57"/>
      <c r="G35" s="58"/>
      <c r="H35" s="58"/>
      <c r="I35" s="58"/>
      <c r="J35" s="58"/>
      <c r="K35" s="58"/>
      <c r="M35" s="17"/>
      <c r="N35" s="7"/>
      <c r="O35" s="7"/>
      <c r="P35" s="8"/>
      <c r="Q35" s="7"/>
      <c r="R35" s="7"/>
      <c r="S35" s="7"/>
      <c r="T35" s="7"/>
    </row>
    <row r="36" spans="1:20" ht="13.5" customHeight="1">
      <c r="A36" s="65" t="s">
        <v>58</v>
      </c>
      <c r="B36" s="57"/>
      <c r="C36" s="37"/>
      <c r="D36" s="2">
        <v>6670</v>
      </c>
      <c r="E36" s="2">
        <v>6670</v>
      </c>
      <c r="F36" s="57"/>
      <c r="G36" s="58"/>
      <c r="H36" s="58"/>
      <c r="I36" s="58"/>
      <c r="J36" s="58"/>
      <c r="K36" s="58"/>
      <c r="M36" s="17"/>
      <c r="N36" s="7"/>
      <c r="O36" s="7"/>
      <c r="P36" s="8"/>
      <c r="Q36" s="7"/>
      <c r="R36" s="7"/>
      <c r="S36" s="7"/>
      <c r="T36" s="7"/>
    </row>
    <row r="37" spans="1:20" ht="14.25" customHeight="1">
      <c r="A37" s="63" t="s">
        <v>59</v>
      </c>
      <c r="B37" s="57"/>
      <c r="C37" s="37"/>
      <c r="D37" s="2">
        <v>6000</v>
      </c>
      <c r="E37" s="2">
        <v>6000</v>
      </c>
      <c r="F37" s="57"/>
      <c r="G37" s="58"/>
      <c r="H37" s="58"/>
      <c r="I37" s="58"/>
      <c r="J37" s="58"/>
      <c r="K37" s="58"/>
      <c r="M37" s="17"/>
      <c r="N37" s="7"/>
      <c r="O37" s="7"/>
      <c r="P37" s="8"/>
      <c r="Q37" s="7"/>
      <c r="R37" s="7"/>
      <c r="S37" s="7"/>
      <c r="T37" s="7"/>
    </row>
    <row r="38" spans="1:20" ht="14.25" customHeight="1">
      <c r="A38" s="63" t="s">
        <v>50</v>
      </c>
      <c r="B38" s="57"/>
      <c r="C38" s="37"/>
      <c r="D38" s="2">
        <v>16200</v>
      </c>
      <c r="E38" s="2">
        <v>16200</v>
      </c>
      <c r="F38" s="57"/>
      <c r="G38" s="58"/>
      <c r="H38" s="58"/>
      <c r="I38" s="58"/>
      <c r="J38" s="58"/>
      <c r="K38" s="58"/>
      <c r="M38" s="17"/>
      <c r="N38" s="7"/>
      <c r="O38" s="7"/>
      <c r="P38" s="8"/>
      <c r="Q38" s="7"/>
      <c r="R38" s="7"/>
      <c r="S38" s="7"/>
      <c r="T38" s="7"/>
    </row>
    <row r="39" spans="1:20" ht="13.5" customHeight="1">
      <c r="A39" s="5" t="s">
        <v>37</v>
      </c>
      <c r="B39" s="57"/>
      <c r="C39" s="37"/>
      <c r="D39" s="2">
        <v>54099.289464000001</v>
      </c>
      <c r="E39" s="2">
        <v>54099.289464000001</v>
      </c>
      <c r="F39" s="57"/>
      <c r="G39" s="58"/>
      <c r="H39" s="58"/>
      <c r="I39" s="58"/>
      <c r="J39" s="58"/>
      <c r="K39" s="58"/>
      <c r="M39" s="17"/>
      <c r="N39" s="7"/>
      <c r="O39" s="7"/>
      <c r="P39" s="8"/>
      <c r="Q39" s="7"/>
      <c r="R39" s="7"/>
      <c r="S39" s="7"/>
      <c r="T39" s="7"/>
    </row>
    <row r="40" spans="1:20" ht="16.5" customHeight="1">
      <c r="A40" s="5" t="s">
        <v>38</v>
      </c>
      <c r="B40" s="57"/>
      <c r="C40" s="37"/>
      <c r="D40" s="2">
        <v>1142.548184</v>
      </c>
      <c r="E40" s="2">
        <v>1142.548184</v>
      </c>
      <c r="F40" s="57"/>
      <c r="G40" s="58"/>
      <c r="H40" s="58"/>
      <c r="I40" s="58"/>
      <c r="J40" s="58"/>
      <c r="K40" s="58"/>
      <c r="M40" s="17"/>
      <c r="N40" s="7"/>
      <c r="O40" s="7"/>
      <c r="P40" s="8"/>
      <c r="Q40" s="7"/>
      <c r="R40" s="7"/>
      <c r="S40" s="7"/>
      <c r="T40" s="7"/>
    </row>
    <row r="41" spans="1:20" ht="16.5" customHeight="1">
      <c r="A41" s="66" t="s">
        <v>39</v>
      </c>
      <c r="B41" s="57"/>
      <c r="C41" s="37"/>
      <c r="D41" s="2">
        <v>24301.304304000001</v>
      </c>
      <c r="E41" s="2">
        <v>24301.304304000001</v>
      </c>
      <c r="F41" s="57"/>
      <c r="G41" s="58"/>
      <c r="H41" s="58"/>
      <c r="I41" s="58"/>
      <c r="J41" s="58"/>
      <c r="K41" s="58"/>
      <c r="M41" s="17"/>
      <c r="N41" s="7"/>
      <c r="O41" s="7"/>
      <c r="P41" s="8"/>
      <c r="Q41" s="7"/>
      <c r="R41" s="7"/>
      <c r="S41" s="7"/>
      <c r="T41" s="7"/>
    </row>
    <row r="42" spans="1:20" ht="16.5" customHeight="1">
      <c r="A42" s="67" t="s">
        <v>60</v>
      </c>
      <c r="B42" s="57"/>
      <c r="C42" s="37"/>
      <c r="D42" s="2">
        <v>30064.2</v>
      </c>
      <c r="E42" s="2">
        <v>34556.5</v>
      </c>
      <c r="F42" s="57"/>
      <c r="G42" s="58"/>
      <c r="H42" s="58"/>
      <c r="I42" s="58"/>
      <c r="J42" s="58"/>
      <c r="K42" s="58"/>
      <c r="M42" s="17"/>
      <c r="N42" s="7"/>
      <c r="O42" s="7"/>
      <c r="P42" s="8"/>
      <c r="Q42" s="7"/>
      <c r="R42" s="7"/>
      <c r="S42" s="7"/>
      <c r="T42" s="7"/>
    </row>
    <row r="43" spans="1:20">
      <c r="A43" s="68" t="s">
        <v>49</v>
      </c>
      <c r="B43" s="69"/>
      <c r="C43" s="70"/>
      <c r="D43" s="2">
        <v>17480</v>
      </c>
      <c r="E43" s="2">
        <v>17480</v>
      </c>
      <c r="F43" s="57"/>
      <c r="G43" s="58"/>
      <c r="H43" s="58"/>
      <c r="I43" s="58"/>
      <c r="J43" s="58"/>
      <c r="K43" s="58"/>
      <c r="M43" s="17"/>
      <c r="N43" s="7"/>
      <c r="O43" s="7"/>
      <c r="P43" s="8"/>
      <c r="Q43" s="7"/>
      <c r="R43" s="7"/>
      <c r="S43" s="7"/>
      <c r="T43" s="7"/>
    </row>
    <row r="44" spans="1:20" ht="38.25">
      <c r="A44" s="65" t="s">
        <v>61</v>
      </c>
      <c r="B44" s="37"/>
      <c r="C44" s="37"/>
      <c r="D44" s="2">
        <v>30590</v>
      </c>
      <c r="E44" s="2">
        <v>130108.548518</v>
      </c>
      <c r="F44" s="37"/>
      <c r="G44" s="58"/>
      <c r="H44" s="58"/>
      <c r="I44" s="53"/>
      <c r="J44" s="53"/>
      <c r="K44" s="53"/>
      <c r="M44" s="17"/>
      <c r="N44" s="7"/>
      <c r="O44" s="7"/>
      <c r="P44" s="8"/>
      <c r="Q44" s="7"/>
      <c r="R44" s="7"/>
      <c r="S44" s="7"/>
      <c r="T44" s="7"/>
    </row>
    <row r="45" spans="1:20" ht="25.5">
      <c r="A45" s="65" t="s">
        <v>40</v>
      </c>
      <c r="B45" s="37"/>
      <c r="C45" s="37"/>
      <c r="D45" s="2">
        <v>534940.18000000005</v>
      </c>
      <c r="E45" s="2">
        <v>625957.02</v>
      </c>
      <c r="F45" s="37"/>
      <c r="G45" s="53"/>
      <c r="H45" s="53"/>
      <c r="I45" s="53"/>
      <c r="J45" s="53"/>
      <c r="K45" s="53"/>
      <c r="M45" s="17"/>
      <c r="N45" s="7"/>
      <c r="O45" s="7"/>
      <c r="P45" s="8"/>
      <c r="Q45" s="7"/>
      <c r="R45" s="7"/>
      <c r="S45" s="7"/>
      <c r="T45" s="7"/>
    </row>
    <row r="46" spans="1:20">
      <c r="A46" s="65" t="s">
        <v>41</v>
      </c>
      <c r="B46" s="37"/>
      <c r="C46" s="37"/>
      <c r="D46" s="2">
        <v>233336.1</v>
      </c>
      <c r="E46" s="2">
        <v>233336.1</v>
      </c>
      <c r="F46" s="37"/>
      <c r="G46" s="53"/>
      <c r="H46" s="53"/>
      <c r="I46" s="53"/>
      <c r="J46" s="53"/>
      <c r="K46" s="53"/>
      <c r="M46" s="17"/>
      <c r="N46" s="7"/>
      <c r="O46" s="7"/>
      <c r="P46" s="8"/>
      <c r="Q46" s="7"/>
      <c r="R46" s="7"/>
      <c r="S46" s="7"/>
      <c r="T46" s="7"/>
    </row>
    <row r="47" spans="1:20">
      <c r="A47" s="68" t="s">
        <v>42</v>
      </c>
      <c r="B47" s="37"/>
      <c r="C47" s="37"/>
      <c r="D47" s="2">
        <v>828.26</v>
      </c>
      <c r="E47" s="2">
        <v>828.26</v>
      </c>
      <c r="F47" s="37"/>
      <c r="G47" s="53"/>
      <c r="H47" s="53"/>
      <c r="I47" s="53"/>
      <c r="J47" s="53"/>
      <c r="K47" s="53"/>
      <c r="M47" s="17"/>
      <c r="N47" s="7"/>
      <c r="O47" s="7"/>
      <c r="P47" s="8"/>
      <c r="Q47" s="7"/>
      <c r="R47" s="7"/>
      <c r="S47" s="7"/>
      <c r="T47" s="7"/>
    </row>
    <row r="48" spans="1:20">
      <c r="A48" s="68" t="s">
        <v>43</v>
      </c>
      <c r="B48" s="37">
        <v>-50808.46</v>
      </c>
      <c r="C48" s="37"/>
      <c r="D48" s="2">
        <v>152843.89478</v>
      </c>
      <c r="E48" s="2">
        <v>90550.236000000004</v>
      </c>
      <c r="F48" s="37">
        <v>11485.198780000006</v>
      </c>
      <c r="G48" s="53"/>
      <c r="H48" s="53"/>
      <c r="I48" s="53"/>
      <c r="J48" s="53"/>
      <c r="K48" s="53"/>
      <c r="M48" s="17"/>
      <c r="N48" s="7"/>
      <c r="O48" s="7"/>
      <c r="P48" s="8"/>
      <c r="Q48" s="7"/>
      <c r="R48" s="7"/>
      <c r="S48" s="7"/>
      <c r="T48" s="7"/>
    </row>
    <row r="49" spans="1:20">
      <c r="A49" s="68" t="s">
        <v>20</v>
      </c>
      <c r="B49" s="57"/>
      <c r="C49" s="37"/>
      <c r="D49" s="2">
        <v>36565.487308000003</v>
      </c>
      <c r="E49" s="2">
        <v>36565.487308000003</v>
      </c>
      <c r="F49" s="57"/>
      <c r="G49" s="15"/>
      <c r="H49" s="53"/>
      <c r="I49" s="53"/>
      <c r="J49" s="53"/>
      <c r="K49" s="53"/>
      <c r="M49" s="17"/>
      <c r="N49" s="7"/>
      <c r="O49" s="7"/>
      <c r="P49" s="8"/>
      <c r="Q49" s="7"/>
      <c r="R49" s="7"/>
      <c r="S49" s="7"/>
      <c r="T49" s="7"/>
    </row>
    <row r="50" spans="1:20" ht="25.5">
      <c r="A50" s="56" t="s">
        <v>44</v>
      </c>
      <c r="B50" s="57">
        <v>-82561.47</v>
      </c>
      <c r="C50" s="37">
        <v>273852.42</v>
      </c>
      <c r="D50" s="6">
        <v>611800</v>
      </c>
      <c r="E50" s="6">
        <v>293098.21759999997</v>
      </c>
      <c r="F50" s="57">
        <v>-101807.26759999999</v>
      </c>
      <c r="G50" s="15"/>
      <c r="H50" s="53"/>
      <c r="I50" s="53"/>
      <c r="J50" s="53"/>
      <c r="K50" s="53"/>
      <c r="M50" s="17"/>
      <c r="N50" s="7"/>
      <c r="O50" s="7"/>
      <c r="P50" s="8"/>
      <c r="Q50" s="7"/>
      <c r="R50" s="7"/>
      <c r="S50" s="7"/>
      <c r="T50" s="7"/>
    </row>
    <row r="51" spans="1:20" ht="25.5">
      <c r="A51" s="56" t="s">
        <v>45</v>
      </c>
      <c r="B51" s="57">
        <v>-513451.64</v>
      </c>
      <c r="C51" s="37">
        <v>1332521.9306290001</v>
      </c>
      <c r="D51" s="6">
        <v>1526400.261258</v>
      </c>
      <c r="E51" s="6">
        <v>1858796.86</v>
      </c>
      <c r="F51" s="57">
        <v>-1039726.569371</v>
      </c>
      <c r="G51" s="51"/>
      <c r="H51" s="51"/>
      <c r="I51" s="51"/>
      <c r="J51" s="51"/>
      <c r="K51" s="51"/>
      <c r="M51" s="17"/>
      <c r="N51" s="7"/>
      <c r="O51" s="7"/>
      <c r="P51" s="8"/>
      <c r="Q51" s="7"/>
      <c r="R51" s="7"/>
      <c r="S51" s="7"/>
      <c r="T51" s="7"/>
    </row>
    <row r="52" spans="1:20">
      <c r="A52" s="56" t="s">
        <v>62</v>
      </c>
      <c r="B52" s="57">
        <v>-392183.15</v>
      </c>
      <c r="C52" s="37">
        <v>324993.8</v>
      </c>
      <c r="D52" s="12">
        <v>714319.56</v>
      </c>
      <c r="E52" s="12">
        <v>395785.3</v>
      </c>
      <c r="F52" s="57">
        <v>-462974.65</v>
      </c>
      <c r="G52" s="51"/>
      <c r="H52" s="51"/>
      <c r="I52" s="51"/>
      <c r="J52" s="51"/>
      <c r="K52" s="51"/>
      <c r="M52" s="7"/>
      <c r="N52" s="9"/>
      <c r="O52" s="7"/>
      <c r="P52" s="7"/>
      <c r="Q52" s="7"/>
      <c r="R52" s="7"/>
      <c r="S52" s="7"/>
      <c r="T52" s="7"/>
    </row>
    <row r="53" spans="1:20">
      <c r="A53" s="71" t="s">
        <v>63</v>
      </c>
      <c r="B53" s="57">
        <f>SUM(B28:B52)-B48</f>
        <v>-1396413.71</v>
      </c>
      <c r="C53" s="57">
        <f>SUM(C28:C52)</f>
        <v>3622275.5716729998</v>
      </c>
      <c r="D53" s="6">
        <f>D28+D50+D51+D52</f>
        <v>4056414.2571182107</v>
      </c>
      <c r="E53" s="6">
        <f>E28+E50+E51+E52</f>
        <v>3884308.8431982109</v>
      </c>
      <c r="F53" s="57">
        <f>SUM(B53+C53-E53)</f>
        <v>-1658446.9815252111</v>
      </c>
      <c r="G53" s="51"/>
      <c r="H53" s="51"/>
      <c r="I53" s="51"/>
      <c r="J53" s="51"/>
      <c r="K53" s="51"/>
      <c r="M53" s="7"/>
      <c r="N53" s="7"/>
      <c r="O53" s="7"/>
      <c r="P53" s="8"/>
      <c r="Q53" s="7"/>
      <c r="R53" s="7"/>
      <c r="S53" s="7"/>
      <c r="T53" s="7"/>
    </row>
    <row r="54" spans="1:20">
      <c r="A54" s="72"/>
      <c r="B54" s="51"/>
      <c r="C54" s="51"/>
      <c r="D54" s="73"/>
      <c r="E54" s="73"/>
      <c r="F54" s="51"/>
      <c r="G54" s="51"/>
      <c r="H54" s="51"/>
      <c r="I54" s="51"/>
      <c r="J54" s="51"/>
      <c r="K54" s="51"/>
      <c r="M54" s="7"/>
      <c r="N54" s="7"/>
      <c r="O54" s="7"/>
      <c r="P54" s="7"/>
      <c r="Q54" s="7"/>
      <c r="R54" s="7"/>
      <c r="S54" s="7"/>
      <c r="T54" s="7"/>
    </row>
    <row r="55" spans="1:20">
      <c r="A55" s="72"/>
      <c r="B55" s="51"/>
      <c r="C55" s="51"/>
      <c r="D55" s="73"/>
      <c r="E55" s="73"/>
      <c r="F55" s="51"/>
      <c r="G55" s="51"/>
      <c r="H55" s="51"/>
      <c r="I55" s="51"/>
      <c r="J55" s="51"/>
      <c r="K55" s="51"/>
      <c r="M55" s="7"/>
      <c r="N55" s="7"/>
      <c r="O55" s="7"/>
      <c r="P55" s="7"/>
      <c r="Q55" s="7"/>
      <c r="R55" s="7"/>
      <c r="S55" s="7"/>
      <c r="T55" s="7"/>
    </row>
    <row r="56" spans="1:20">
      <c r="A56" s="15" t="s">
        <v>46</v>
      </c>
      <c r="B56" s="16"/>
      <c r="C56" s="16"/>
      <c r="D56" s="16"/>
      <c r="E56" s="16"/>
      <c r="F56" s="16"/>
      <c r="G56" s="15" t="s">
        <v>47</v>
      </c>
      <c r="H56" s="53"/>
      <c r="I56" s="53"/>
      <c r="J56" s="53"/>
      <c r="K56" s="53"/>
      <c r="M56" s="7"/>
      <c r="N56" s="7"/>
      <c r="O56" s="7"/>
      <c r="P56" s="7"/>
      <c r="Q56" s="7"/>
      <c r="R56" s="7"/>
      <c r="S56" s="7"/>
      <c r="T56" s="7"/>
    </row>
    <row r="57" spans="1:20">
      <c r="A57" s="15" t="s">
        <v>48</v>
      </c>
      <c r="B57" s="16"/>
      <c r="C57" s="16"/>
      <c r="D57" s="16"/>
      <c r="E57" s="16"/>
      <c r="F57" s="16"/>
      <c r="G57" s="15" t="s">
        <v>64</v>
      </c>
      <c r="H57" s="53"/>
      <c r="I57" s="53"/>
      <c r="J57" s="53"/>
      <c r="K57" s="53"/>
      <c r="M57" s="7"/>
      <c r="N57" s="9"/>
      <c r="O57" s="7"/>
      <c r="P57" s="7"/>
      <c r="Q57" s="7"/>
      <c r="R57" s="7"/>
      <c r="S57" s="7"/>
      <c r="T57" s="7"/>
    </row>
    <row r="58" spans="1:20">
      <c r="B58" s="11"/>
      <c r="C58" s="11"/>
      <c r="D58" s="11"/>
      <c r="E58" s="11"/>
      <c r="F58" s="11"/>
      <c r="G58" s="11"/>
      <c r="H58" s="11"/>
    </row>
    <row r="59" spans="1:20">
      <c r="B59" s="11"/>
      <c r="C59" s="11"/>
      <c r="D59" s="11"/>
      <c r="E59" s="11"/>
      <c r="F59" s="11"/>
      <c r="G59" s="11"/>
      <c r="H59" s="11"/>
    </row>
    <row r="60" spans="1:20">
      <c r="B60" s="11"/>
      <c r="C60" s="11"/>
      <c r="D60" s="11"/>
      <c r="E60" s="11"/>
      <c r="F60" s="11"/>
      <c r="G60" s="11"/>
      <c r="H60" s="11"/>
    </row>
    <row r="64" spans="1:20">
      <c r="B64" s="74"/>
    </row>
    <row r="65" spans="1:2">
      <c r="B65" s="74"/>
    </row>
    <row r="66" spans="1:2">
      <c r="A66" s="7"/>
      <c r="B66" s="74"/>
    </row>
    <row r="67" spans="1:2">
      <c r="A67" s="7"/>
      <c r="B67" s="74"/>
    </row>
    <row r="68" spans="1:2">
      <c r="B68" s="75"/>
    </row>
  </sheetData>
  <mergeCells count="3">
    <mergeCell ref="A12:A13"/>
    <mergeCell ref="B12:F12"/>
    <mergeCell ref="G12:K1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2015-03-05T04:37:12Z</dcterms:modified>
</cp:coreProperties>
</file>