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86А" sheetId="1" r:id="rId1"/>
  </sheets>
  <calcPr calcId="125725" refMode="R1C1"/>
</workbook>
</file>

<file path=xl/calcChain.xml><?xml version="1.0" encoding="utf-8"?>
<calcChain xmlns="http://schemas.openxmlformats.org/spreadsheetml/2006/main">
  <c r="E33" i="1"/>
  <c r="D33"/>
  <c r="C33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0"/>
  <c r="E20" s="1"/>
  <c r="D19"/>
  <c r="E19" s="1"/>
  <c r="D14"/>
  <c r="E14" s="1"/>
  <c r="C13"/>
  <c r="D13" s="1"/>
  <c r="E13" s="1"/>
  <c r="D11"/>
  <c r="E11" s="1"/>
  <c r="D10"/>
  <c r="E10" s="1"/>
</calcChain>
</file>

<file path=xl/sharedStrings.xml><?xml version="1.0" encoding="utf-8"?>
<sst xmlns="http://schemas.openxmlformats.org/spreadsheetml/2006/main" count="46" uniqueCount="43">
  <si>
    <t>ООО "Управляющая компания "ПИОНЕР"</t>
  </si>
  <si>
    <t>ул.Тореза,  д.86 А</t>
  </si>
  <si>
    <t xml:space="preserve">СМЕТА ДОХОДОВ И РАСХОДОВ  НА 2014 ГОД    </t>
  </si>
  <si>
    <t>Площадь квартир</t>
  </si>
  <si>
    <t>тариф, руб.</t>
  </si>
  <si>
    <t>Планируемый доход в месяц, руб.</t>
  </si>
  <si>
    <t>Планируемый доход в год, руб.</t>
  </si>
  <si>
    <t xml:space="preserve">Оплата населением </t>
  </si>
  <si>
    <t>Содержание жилья и текущий ремонт</t>
  </si>
  <si>
    <t>Вывоз мусора</t>
  </si>
  <si>
    <t xml:space="preserve">Итого     </t>
  </si>
  <si>
    <t>РАСХОД</t>
  </si>
  <si>
    <t>Статьи расходов</t>
  </si>
  <si>
    <t>тариф</t>
  </si>
  <si>
    <t>в месяц</t>
  </si>
  <si>
    <t>в год</t>
  </si>
  <si>
    <t>Текущий ремонт</t>
  </si>
  <si>
    <t xml:space="preserve">Вывоз мусора </t>
  </si>
  <si>
    <t>Итого:</t>
  </si>
  <si>
    <t>Содержание жильяв т.ч.:</t>
  </si>
  <si>
    <t>3.1</t>
  </si>
  <si>
    <t xml:space="preserve">Аварийно-диспетчерское  обслуживание </t>
  </si>
  <si>
    <t>3.2</t>
  </si>
  <si>
    <t>Содержание инженерного оборудования</t>
  </si>
  <si>
    <t>3.3</t>
  </si>
  <si>
    <t>Содержание строительных конструкций</t>
  </si>
  <si>
    <t>3.4</t>
  </si>
  <si>
    <t>Санитарное содержание МОП</t>
  </si>
  <si>
    <t>3.5</t>
  </si>
  <si>
    <t>Услуги управления</t>
  </si>
  <si>
    <t>3.6</t>
  </si>
  <si>
    <t>Услуги  начисления платежей</t>
  </si>
  <si>
    <t>3.10</t>
  </si>
  <si>
    <t>Дератизация,дезинфекция, дезинсекция</t>
  </si>
  <si>
    <t>Вывоз КГО</t>
  </si>
  <si>
    <t>Обслуживание контейнеров</t>
  </si>
  <si>
    <t>ИТОГО</t>
  </si>
  <si>
    <t>Всего:</t>
  </si>
  <si>
    <t>Услуги Совета Дома</t>
  </si>
  <si>
    <t>3.7</t>
  </si>
  <si>
    <t>3.8</t>
  </si>
  <si>
    <t>3.9</t>
  </si>
  <si>
    <t>Председатель Совета Дома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</si>
</sst>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13">
    <font>
      <sz val="10"/>
      <name val="Arial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vertical="center"/>
    </xf>
    <xf numFmtId="164" fontId="9" fillId="0" borderId="12" xfId="1" applyFont="1" applyFill="1" applyBorder="1" applyAlignment="1">
      <alignment vertical="center"/>
    </xf>
    <xf numFmtId="164" fontId="9" fillId="0" borderId="13" xfId="1" applyFont="1" applyFill="1" applyBorder="1" applyAlignment="1">
      <alignment vertical="center"/>
    </xf>
    <xf numFmtId="164" fontId="9" fillId="0" borderId="14" xfId="1" applyFont="1" applyFill="1" applyBorder="1" applyAlignment="1">
      <alignment vertical="center"/>
    </xf>
    <xf numFmtId="164" fontId="9" fillId="0" borderId="15" xfId="1" applyFont="1" applyFill="1" applyBorder="1" applyAlignment="1">
      <alignment vertical="center"/>
    </xf>
    <xf numFmtId="0" fontId="0" fillId="0" borderId="0" xfId="0" applyBorder="1"/>
    <xf numFmtId="165" fontId="3" fillId="0" borderId="1" xfId="1" applyNumberFormat="1" applyFont="1" applyBorder="1" applyAlignment="1">
      <alignment vertical="center"/>
    </xf>
    <xf numFmtId="164" fontId="7" fillId="0" borderId="12" xfId="1" applyFont="1" applyFill="1" applyBorder="1" applyAlignment="1">
      <alignment vertical="center"/>
    </xf>
    <xf numFmtId="164" fontId="7" fillId="0" borderId="16" xfId="1" applyFont="1" applyFill="1" applyBorder="1" applyAlignment="1">
      <alignment vertical="center"/>
    </xf>
    <xf numFmtId="166" fontId="0" fillId="0" borderId="0" xfId="0" applyNumberFormat="1" applyBorder="1"/>
    <xf numFmtId="164" fontId="6" fillId="0" borderId="12" xfId="1" applyFont="1" applyFill="1" applyBorder="1" applyAlignment="1">
      <alignment vertical="center"/>
    </xf>
    <xf numFmtId="164" fontId="6" fillId="0" borderId="16" xfId="1" applyFont="1" applyFill="1" applyBorder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164" fontId="7" fillId="0" borderId="4" xfId="1" applyFont="1" applyFill="1" applyBorder="1" applyAlignment="1">
      <alignment vertical="center" wrapText="1"/>
    </xf>
    <xf numFmtId="164" fontId="7" fillId="0" borderId="17" xfId="1" applyFont="1" applyFill="1" applyBorder="1" applyAlignment="1">
      <alignment vertical="center"/>
    </xf>
    <xf numFmtId="164" fontId="3" fillId="0" borderId="23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5" fontId="3" fillId="0" borderId="27" xfId="1" applyNumberFormat="1" applyFont="1" applyBorder="1" applyAlignment="1">
      <alignment vertical="center"/>
    </xf>
    <xf numFmtId="164" fontId="7" fillId="0" borderId="28" xfId="1" applyFont="1" applyBorder="1" applyAlignment="1">
      <alignment horizontal="left" vertical="center" wrapText="1"/>
    </xf>
    <xf numFmtId="164" fontId="7" fillId="0" borderId="29" xfId="1" applyFont="1" applyBorder="1" applyAlignment="1">
      <alignment horizontal="center" vertical="center" wrapText="1"/>
    </xf>
    <xf numFmtId="164" fontId="10" fillId="0" borderId="0" xfId="1" applyFont="1" applyFill="1" applyBorder="1" applyAlignment="1">
      <alignment vertical="center"/>
    </xf>
    <xf numFmtId="165" fontId="3" fillId="0" borderId="30" xfId="1" applyNumberFormat="1" applyFont="1" applyBorder="1" applyAlignment="1">
      <alignment vertical="center"/>
    </xf>
    <xf numFmtId="164" fontId="7" fillId="0" borderId="31" xfId="1" applyFont="1" applyBorder="1" applyAlignment="1">
      <alignment horizontal="left" vertical="center" wrapText="1"/>
    </xf>
    <xf numFmtId="164" fontId="7" fillId="0" borderId="30" xfId="1" applyFont="1" applyBorder="1" applyAlignment="1">
      <alignment horizontal="center" vertical="center" wrapText="1"/>
    </xf>
    <xf numFmtId="165" fontId="7" fillId="0" borderId="32" xfId="1" applyNumberFormat="1" applyFont="1" applyBorder="1" applyAlignment="1">
      <alignment vertical="center"/>
    </xf>
    <xf numFmtId="164" fontId="7" fillId="0" borderId="16" xfId="1" applyFont="1" applyBorder="1" applyAlignment="1">
      <alignment horizontal="left" vertical="center" wrapText="1"/>
    </xf>
    <xf numFmtId="164" fontId="7" fillId="0" borderId="33" xfId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6" fillId="0" borderId="16" xfId="1" applyFont="1" applyFill="1" applyBorder="1" applyAlignment="1">
      <alignment horizontal="left" vertical="center" wrapText="1"/>
    </xf>
    <xf numFmtId="164" fontId="6" fillId="0" borderId="33" xfId="1" applyFont="1" applyFill="1" applyBorder="1" applyAlignment="1">
      <alignment horizontal="center" vertical="center" wrapText="1"/>
    </xf>
    <xf numFmtId="49" fontId="7" fillId="0" borderId="34" xfId="1" applyNumberFormat="1" applyFont="1" applyBorder="1" applyAlignment="1">
      <alignment horizontal="right" vertical="center"/>
    </xf>
    <xf numFmtId="164" fontId="7" fillId="0" borderId="16" xfId="1" applyFont="1" applyFill="1" applyBorder="1" applyAlignment="1">
      <alignment horizontal="left" vertical="center" wrapText="1"/>
    </xf>
    <xf numFmtId="164" fontId="7" fillId="0" borderId="0" xfId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64" fontId="7" fillId="0" borderId="16" xfId="1" applyFont="1" applyBorder="1" applyAlignment="1">
      <alignment horizontal="left" vertical="center"/>
    </xf>
    <xf numFmtId="164" fontId="7" fillId="0" borderId="33" xfId="1" applyFont="1" applyBorder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/>
    </xf>
    <xf numFmtId="164" fontId="7" fillId="0" borderId="35" xfId="1" applyFont="1" applyBorder="1" applyAlignment="1">
      <alignment horizontal="left" vertical="center" wrapText="1"/>
    </xf>
    <xf numFmtId="164" fontId="7" fillId="0" borderId="36" xfId="1" applyFont="1" applyBorder="1" applyAlignment="1">
      <alignment horizontal="center" vertical="center" wrapText="1"/>
    </xf>
    <xf numFmtId="164" fontId="7" fillId="0" borderId="35" xfId="1" applyFont="1" applyFill="1" applyBorder="1" applyAlignment="1">
      <alignment vertical="center"/>
    </xf>
    <xf numFmtId="164" fontId="7" fillId="0" borderId="37" xfId="1" applyFont="1" applyFill="1" applyBorder="1" applyAlignment="1">
      <alignment vertical="center"/>
    </xf>
    <xf numFmtId="164" fontId="11" fillId="0" borderId="17" xfId="1" applyFont="1" applyBorder="1" applyAlignment="1">
      <alignment horizontal="left" vertical="center"/>
    </xf>
    <xf numFmtId="164" fontId="6" fillId="0" borderId="17" xfId="1" applyFont="1" applyFill="1" applyBorder="1" applyAlignment="1">
      <alignment horizontal="center" vertical="center"/>
    </xf>
    <xf numFmtId="164" fontId="6" fillId="0" borderId="17" xfId="1" applyFont="1" applyFill="1" applyBorder="1" applyAlignment="1">
      <alignment vertical="center"/>
    </xf>
    <xf numFmtId="164" fontId="7" fillId="0" borderId="0" xfId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right" vertical="center"/>
    </xf>
    <xf numFmtId="1" fontId="7" fillId="0" borderId="21" xfId="1" applyNumberFormat="1" applyFont="1" applyBorder="1" applyAlignment="1">
      <alignment vertical="center"/>
    </xf>
    <xf numFmtId="0" fontId="0" fillId="0" borderId="0" xfId="0" applyBorder="1" applyAlignment="1">
      <alignment wrapText="1"/>
    </xf>
    <xf numFmtId="164" fontId="7" fillId="0" borderId="0" xfId="1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6" fillId="0" borderId="18" xfId="1" applyFont="1" applyFill="1" applyBorder="1" applyAlignment="1">
      <alignment horizontal="center" vertical="center"/>
    </xf>
    <xf numFmtId="164" fontId="3" fillId="0" borderId="19" xfId="1" applyFont="1" applyBorder="1" applyAlignment="1">
      <alignment horizontal="center" vertical="center"/>
    </xf>
    <xf numFmtId="164" fontId="6" fillId="0" borderId="20" xfId="1" applyFont="1" applyBorder="1" applyAlignment="1">
      <alignment horizontal="center" vertical="center" wrapText="1"/>
    </xf>
    <xf numFmtId="164" fontId="6" fillId="0" borderId="24" xfId="1" applyFont="1" applyBorder="1" applyAlignment="1">
      <alignment horizontal="center" vertical="center" wrapText="1"/>
    </xf>
    <xf numFmtId="164" fontId="6" fillId="0" borderId="25" xfId="1" applyFont="1" applyBorder="1" applyAlignment="1">
      <alignment vertical="center"/>
    </xf>
    <xf numFmtId="164" fontId="6" fillId="0" borderId="21" xfId="1" applyFont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 wrapText="1"/>
    </xf>
    <xf numFmtId="164" fontId="6" fillId="0" borderId="26" xfId="1" applyFont="1" applyBorder="1" applyAlignment="1">
      <alignment vertical="center"/>
    </xf>
    <xf numFmtId="164" fontId="6" fillId="0" borderId="22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zoomScaleNormal="100" workbookViewId="0">
      <selection activeCell="C36" sqref="C36:E36"/>
    </sheetView>
  </sheetViews>
  <sheetFormatPr defaultRowHeight="12.75"/>
  <cols>
    <col min="1" max="1" width="8" customWidth="1"/>
    <col min="2" max="2" width="40.42578125" customWidth="1"/>
    <col min="3" max="3" width="13.28515625" customWidth="1"/>
    <col min="4" max="4" width="15.85546875" customWidth="1"/>
    <col min="5" max="5" width="19.7109375" customWidth="1"/>
    <col min="7" max="7" width="14.85546875" customWidth="1"/>
    <col min="9" max="9" width="10.28515625" bestFit="1" customWidth="1"/>
  </cols>
  <sheetData>
    <row r="1" spans="1:10" ht="18">
      <c r="B1" s="1" t="s">
        <v>0</v>
      </c>
      <c r="C1" s="2"/>
      <c r="D1" s="3"/>
      <c r="E1" s="3"/>
    </row>
    <row r="2" spans="1:10" ht="18">
      <c r="B2" s="2" t="s">
        <v>1</v>
      </c>
      <c r="C2" s="4"/>
      <c r="D2" s="3"/>
      <c r="E2" s="3"/>
    </row>
    <row r="3" spans="1:10" ht="15.75" thickBot="1">
      <c r="C3" s="5"/>
      <c r="E3" s="5"/>
    </row>
    <row r="4" spans="1:10" ht="13.5" hidden="1" thickBot="1"/>
    <row r="5" spans="1:10" ht="22.5" customHeight="1" thickBot="1">
      <c r="A5" s="6"/>
      <c r="B5" s="70" t="s">
        <v>2</v>
      </c>
      <c r="C5" s="71"/>
      <c r="D5" s="71"/>
      <c r="E5" s="72"/>
      <c r="F5" s="7"/>
    </row>
    <row r="6" spans="1:10" ht="18" customHeight="1" thickBot="1">
      <c r="A6" s="6"/>
      <c r="B6" s="8" t="s">
        <v>3</v>
      </c>
      <c r="C6" s="9"/>
      <c r="D6" s="10">
        <v>2396</v>
      </c>
      <c r="E6" s="11">
        <v>318.17</v>
      </c>
      <c r="F6" s="7"/>
    </row>
    <row r="7" spans="1:10" ht="8.25" customHeight="1" thickBot="1">
      <c r="A7" s="6"/>
      <c r="B7" s="73"/>
      <c r="C7" s="74"/>
      <c r="D7" s="74"/>
      <c r="E7" s="75"/>
      <c r="F7" s="7"/>
    </row>
    <row r="8" spans="1:10" ht="43.5" thickBot="1">
      <c r="A8" s="6"/>
      <c r="B8" s="12"/>
      <c r="C8" s="13" t="s">
        <v>4</v>
      </c>
      <c r="D8" s="14" t="s">
        <v>5</v>
      </c>
      <c r="E8" s="14" t="s">
        <v>6</v>
      </c>
      <c r="F8" s="7"/>
    </row>
    <row r="9" spans="1:10" ht="14.25">
      <c r="A9" s="15"/>
      <c r="B9" s="16" t="s">
        <v>7</v>
      </c>
      <c r="C9" s="17"/>
      <c r="D9" s="18"/>
      <c r="E9" s="19"/>
      <c r="F9" s="7"/>
      <c r="G9" s="20"/>
      <c r="H9" s="20"/>
      <c r="I9" s="20"/>
      <c r="J9" s="20"/>
    </row>
    <row r="10" spans="1:10" ht="15">
      <c r="A10" s="21">
        <v>1</v>
      </c>
      <c r="B10" s="22" t="s">
        <v>8</v>
      </c>
      <c r="C10" s="23">
        <v>13</v>
      </c>
      <c r="D10" s="23">
        <f>C10*$D$6</f>
        <v>31148</v>
      </c>
      <c r="E10" s="23">
        <f>D10*12</f>
        <v>373776</v>
      </c>
      <c r="F10" s="7"/>
      <c r="G10" s="24"/>
      <c r="H10" s="20"/>
      <c r="I10" s="20"/>
      <c r="J10" s="20"/>
    </row>
    <row r="11" spans="1:10" ht="15">
      <c r="A11" s="21">
        <v>2</v>
      </c>
      <c r="B11" s="22" t="s">
        <v>9</v>
      </c>
      <c r="C11" s="23">
        <v>1.3</v>
      </c>
      <c r="D11" s="23">
        <f>C11*$D$6</f>
        <v>3114.8</v>
      </c>
      <c r="E11" s="23">
        <f>D11*12</f>
        <v>37377.600000000006</v>
      </c>
      <c r="F11" s="7"/>
      <c r="G11" s="24"/>
      <c r="H11" s="20"/>
      <c r="I11" s="20"/>
      <c r="J11" s="20"/>
    </row>
    <row r="12" spans="1:10" ht="15">
      <c r="A12" s="21"/>
      <c r="B12" s="22"/>
      <c r="C12" s="23"/>
      <c r="D12" s="23"/>
      <c r="E12" s="23"/>
      <c r="F12" s="7"/>
      <c r="G12" s="24"/>
      <c r="H12" s="20"/>
      <c r="I12" s="20"/>
      <c r="J12" s="20"/>
    </row>
    <row r="13" spans="1:10" ht="14.25">
      <c r="A13" s="21"/>
      <c r="B13" s="25" t="s">
        <v>10</v>
      </c>
      <c r="C13" s="26">
        <f>SUM(C10:C12)</f>
        <v>14.3</v>
      </c>
      <c r="D13" s="26">
        <f>C13*$D$6</f>
        <v>34262.800000000003</v>
      </c>
      <c r="E13" s="26">
        <f>D13*12</f>
        <v>411153.60000000003</v>
      </c>
      <c r="F13" s="7"/>
      <c r="G13" s="24"/>
      <c r="H13" s="20"/>
      <c r="I13" s="20"/>
      <c r="J13" s="20"/>
    </row>
    <row r="14" spans="1:10" ht="28.15" customHeight="1" thickBot="1">
      <c r="A14" s="27"/>
      <c r="B14" s="28"/>
      <c r="C14" s="29"/>
      <c r="D14" s="29">
        <f>C14*$D$6</f>
        <v>0</v>
      </c>
      <c r="E14" s="29">
        <f>D14*12</f>
        <v>0</v>
      </c>
      <c r="F14" s="7"/>
      <c r="G14" s="24"/>
      <c r="H14" s="20"/>
      <c r="I14" s="20"/>
      <c r="J14" s="20"/>
    </row>
    <row r="15" spans="1:10" ht="15" thickBot="1">
      <c r="A15" s="21"/>
      <c r="B15" s="76" t="s">
        <v>11</v>
      </c>
      <c r="C15" s="77"/>
      <c r="D15" s="77" t="s">
        <v>11</v>
      </c>
      <c r="E15" s="77"/>
      <c r="F15" s="7"/>
      <c r="G15" s="20"/>
      <c r="H15" s="20"/>
      <c r="I15" s="20"/>
      <c r="J15" s="20"/>
    </row>
    <row r="16" spans="1:10" ht="12.75" customHeight="1">
      <c r="A16" s="15"/>
      <c r="B16" s="78" t="s">
        <v>12</v>
      </c>
      <c r="C16" s="81" t="s">
        <v>13</v>
      </c>
      <c r="D16" s="84" t="s">
        <v>14</v>
      </c>
      <c r="E16" s="84" t="s">
        <v>15</v>
      </c>
      <c r="F16" s="7"/>
      <c r="G16" s="20"/>
      <c r="H16" s="20"/>
      <c r="I16" s="20"/>
      <c r="J16" s="20"/>
    </row>
    <row r="17" spans="1:10" ht="4.5" customHeight="1" thickBot="1">
      <c r="A17" s="30"/>
      <c r="B17" s="79"/>
      <c r="C17" s="82"/>
      <c r="D17" s="79" t="s">
        <v>14</v>
      </c>
      <c r="E17" s="79" t="s">
        <v>15</v>
      </c>
      <c r="F17" s="7"/>
      <c r="G17" s="20"/>
      <c r="H17" s="20"/>
      <c r="I17" s="20"/>
      <c r="J17" s="20"/>
    </row>
    <row r="18" spans="1:10" ht="15" hidden="1" thickBot="1">
      <c r="A18" s="31"/>
      <c r="B18" s="80"/>
      <c r="C18" s="83"/>
      <c r="D18" s="80"/>
      <c r="E18" s="80"/>
      <c r="F18" s="7"/>
      <c r="G18" s="20"/>
      <c r="H18" s="20"/>
      <c r="I18" s="20"/>
      <c r="J18" s="20"/>
    </row>
    <row r="19" spans="1:10" ht="15.75">
      <c r="A19" s="32">
        <v>1</v>
      </c>
      <c r="B19" s="33" t="s">
        <v>16</v>
      </c>
      <c r="C19" s="34">
        <v>4.46</v>
      </c>
      <c r="D19" s="23">
        <f>C19*$D$6</f>
        <v>10686.16</v>
      </c>
      <c r="E19" s="22">
        <f>D19*12</f>
        <v>128233.92</v>
      </c>
      <c r="F19" s="7"/>
      <c r="G19" s="35"/>
      <c r="H19" s="20"/>
      <c r="I19" s="20"/>
      <c r="J19" s="20"/>
    </row>
    <row r="20" spans="1:10" ht="15.75">
      <c r="A20" s="36">
        <v>2</v>
      </c>
      <c r="B20" s="37" t="s">
        <v>17</v>
      </c>
      <c r="C20" s="38">
        <v>1.3</v>
      </c>
      <c r="D20" s="23">
        <f>C20*$D$6</f>
        <v>3114.8</v>
      </c>
      <c r="E20" s="22">
        <f>D20*12</f>
        <v>37377.600000000006</v>
      </c>
      <c r="F20" s="7"/>
      <c r="G20" s="35"/>
      <c r="H20" s="20"/>
      <c r="I20" s="20"/>
      <c r="J20" s="20"/>
    </row>
    <row r="21" spans="1:10" ht="15">
      <c r="A21" s="39"/>
      <c r="B21" s="40" t="s">
        <v>18</v>
      </c>
      <c r="C21" s="41"/>
      <c r="D21" s="23"/>
      <c r="E21" s="22"/>
      <c r="F21" s="7"/>
      <c r="G21" s="42"/>
      <c r="H21" s="20"/>
      <c r="I21" s="20"/>
      <c r="J21" s="20"/>
    </row>
    <row r="22" spans="1:10" ht="15">
      <c r="A22" s="39">
        <v>3</v>
      </c>
      <c r="B22" s="43" t="s">
        <v>19</v>
      </c>
      <c r="C22" s="44"/>
      <c r="D22" s="26">
        <f>C22*$D$6</f>
        <v>0</v>
      </c>
      <c r="E22" s="25">
        <f t="shared" ref="E22:E32" si="0">D22*12</f>
        <v>0</v>
      </c>
      <c r="F22" s="7"/>
      <c r="G22" s="42"/>
      <c r="H22" s="20"/>
      <c r="I22" s="20"/>
      <c r="J22" s="20"/>
    </row>
    <row r="23" spans="1:10" ht="27" customHeight="1">
      <c r="A23" s="45" t="s">
        <v>20</v>
      </c>
      <c r="B23" s="46" t="s">
        <v>21</v>
      </c>
      <c r="C23" s="41">
        <v>1.6</v>
      </c>
      <c r="D23" s="23">
        <f>C23*$D$6</f>
        <v>3833.6000000000004</v>
      </c>
      <c r="E23" s="22">
        <f t="shared" si="0"/>
        <v>46003.200000000004</v>
      </c>
      <c r="F23" s="7"/>
      <c r="G23" s="47"/>
      <c r="H23" s="20"/>
      <c r="I23" s="48"/>
      <c r="J23" s="20"/>
    </row>
    <row r="24" spans="1:10" ht="15.75">
      <c r="A24" s="45" t="s">
        <v>22</v>
      </c>
      <c r="B24" s="46" t="s">
        <v>23</v>
      </c>
      <c r="C24" s="41">
        <v>1</v>
      </c>
      <c r="D24" s="23">
        <f>C24*$D$6</f>
        <v>2396</v>
      </c>
      <c r="E24" s="22">
        <f t="shared" si="0"/>
        <v>28752</v>
      </c>
      <c r="F24" s="7"/>
      <c r="G24" s="47"/>
      <c r="H24" s="20"/>
      <c r="I24" s="48"/>
      <c r="J24" s="20"/>
    </row>
    <row r="25" spans="1:10" ht="15.75">
      <c r="A25" s="45" t="s">
        <v>24</v>
      </c>
      <c r="B25" s="46" t="s">
        <v>25</v>
      </c>
      <c r="C25" s="41">
        <v>0.1</v>
      </c>
      <c r="D25" s="23">
        <f>C25*$D$6</f>
        <v>239.60000000000002</v>
      </c>
      <c r="E25" s="22">
        <f t="shared" si="0"/>
        <v>2875.2000000000003</v>
      </c>
      <c r="F25" s="7"/>
      <c r="G25" s="47"/>
      <c r="H25" s="20"/>
      <c r="I25" s="48"/>
      <c r="J25" s="20"/>
    </row>
    <row r="26" spans="1:10" ht="15.75">
      <c r="A26" s="45" t="s">
        <v>26</v>
      </c>
      <c r="B26" s="46" t="s">
        <v>27</v>
      </c>
      <c r="C26" s="41">
        <v>2.88</v>
      </c>
      <c r="D26" s="23">
        <f t="shared" ref="D26:D32" si="1">C26*$D$6</f>
        <v>6900.48</v>
      </c>
      <c r="E26" s="22">
        <f t="shared" si="0"/>
        <v>82805.759999999995</v>
      </c>
      <c r="F26" s="7"/>
      <c r="G26" s="47"/>
      <c r="H26" s="20"/>
      <c r="I26" s="48"/>
      <c r="J26" s="20"/>
    </row>
    <row r="27" spans="1:10" ht="15.75">
      <c r="A27" s="45" t="s">
        <v>28</v>
      </c>
      <c r="B27" s="46" t="s">
        <v>29</v>
      </c>
      <c r="C27" s="41">
        <v>1.2</v>
      </c>
      <c r="D27" s="23">
        <f t="shared" si="1"/>
        <v>2875.2</v>
      </c>
      <c r="E27" s="22">
        <f>D27*12</f>
        <v>34502.399999999994</v>
      </c>
      <c r="F27" s="7"/>
      <c r="G27" s="47"/>
      <c r="H27" s="20"/>
      <c r="I27" s="48"/>
      <c r="J27" s="20"/>
    </row>
    <row r="28" spans="1:10" ht="15.75">
      <c r="A28" s="45" t="s">
        <v>30</v>
      </c>
      <c r="B28" s="49" t="s">
        <v>31</v>
      </c>
      <c r="C28" s="50">
        <v>0.16</v>
      </c>
      <c r="D28" s="23">
        <f t="shared" si="1"/>
        <v>383.36</v>
      </c>
      <c r="E28" s="22">
        <f t="shared" si="0"/>
        <v>4600.32</v>
      </c>
      <c r="F28" s="7"/>
      <c r="G28" s="51"/>
      <c r="H28" s="20"/>
      <c r="I28" s="52"/>
      <c r="J28" s="20"/>
    </row>
    <row r="29" spans="1:10" ht="15.75">
      <c r="A29" s="45" t="s">
        <v>39</v>
      </c>
      <c r="B29" s="49" t="s">
        <v>33</v>
      </c>
      <c r="C29" s="50">
        <v>0.1</v>
      </c>
      <c r="D29" s="23">
        <f t="shared" si="1"/>
        <v>239.60000000000002</v>
      </c>
      <c r="E29" s="22">
        <f t="shared" si="0"/>
        <v>2875.2000000000003</v>
      </c>
      <c r="F29" s="7"/>
      <c r="G29" s="51"/>
      <c r="H29" s="20"/>
      <c r="I29" s="52"/>
      <c r="J29" s="20"/>
    </row>
    <row r="30" spans="1:10" ht="15.75">
      <c r="A30" s="45" t="s">
        <v>40</v>
      </c>
      <c r="B30" s="40" t="s">
        <v>38</v>
      </c>
      <c r="C30" s="50">
        <v>1.05</v>
      </c>
      <c r="D30" s="23">
        <f t="shared" si="1"/>
        <v>2515.8000000000002</v>
      </c>
      <c r="E30" s="22">
        <f t="shared" si="0"/>
        <v>30189.600000000002</v>
      </c>
      <c r="F30" s="7"/>
      <c r="G30" s="51"/>
      <c r="H30" s="20"/>
      <c r="I30" s="53"/>
      <c r="J30" s="20"/>
    </row>
    <row r="31" spans="1:10" ht="15.75">
      <c r="A31" s="45" t="s">
        <v>41</v>
      </c>
      <c r="B31" s="54" t="s">
        <v>34</v>
      </c>
      <c r="C31" s="55">
        <v>0.2</v>
      </c>
      <c r="D31" s="23">
        <f t="shared" si="1"/>
        <v>479.20000000000005</v>
      </c>
      <c r="E31" s="22">
        <f t="shared" si="0"/>
        <v>5750.4000000000005</v>
      </c>
      <c r="F31" s="7"/>
      <c r="G31" s="51"/>
      <c r="H31" s="20"/>
      <c r="I31" s="53"/>
      <c r="J31" s="20"/>
    </row>
    <row r="32" spans="1:10" ht="15.75">
      <c r="A32" s="45" t="s">
        <v>32</v>
      </c>
      <c r="B32" s="54" t="s">
        <v>35</v>
      </c>
      <c r="C32" s="55">
        <v>0.25</v>
      </c>
      <c r="D32" s="56">
        <f t="shared" si="1"/>
        <v>599</v>
      </c>
      <c r="E32" s="57">
        <f t="shared" si="0"/>
        <v>7188</v>
      </c>
      <c r="F32" s="7"/>
      <c r="G32" s="51"/>
      <c r="H32" s="20"/>
      <c r="I32" s="53"/>
      <c r="J32" s="20"/>
    </row>
    <row r="33" spans="1:10" ht="28.15" customHeight="1" thickBot="1">
      <c r="A33" s="45"/>
      <c r="B33" s="58" t="s">
        <v>36</v>
      </c>
      <c r="C33" s="59">
        <f>SUM(C23:C32)</f>
        <v>8.5399999999999991</v>
      </c>
      <c r="D33" s="60">
        <f>SUM(D23:D32)</f>
        <v>20461.84</v>
      </c>
      <c r="E33" s="59">
        <f>SUM(E23:E32)</f>
        <v>245542.08000000002</v>
      </c>
      <c r="F33" s="7"/>
      <c r="G33" s="61"/>
      <c r="H33" s="20"/>
      <c r="I33" s="20"/>
      <c r="J33" s="20"/>
    </row>
    <row r="34" spans="1:10" ht="25.15" customHeight="1" thickBot="1">
      <c r="A34" s="62"/>
      <c r="B34" s="58" t="s">
        <v>37</v>
      </c>
      <c r="C34" s="59"/>
      <c r="D34" s="59"/>
      <c r="E34" s="59"/>
      <c r="F34" s="7"/>
      <c r="G34" s="42"/>
      <c r="H34" s="20"/>
      <c r="I34" s="20"/>
      <c r="J34" s="20"/>
    </row>
    <row r="35" spans="1:10" ht="13.5" customHeight="1">
      <c r="A35" s="63"/>
      <c r="B35" s="64"/>
      <c r="C35" s="65"/>
      <c r="D35" s="66"/>
      <c r="E35" s="66"/>
    </row>
    <row r="36" spans="1:10" ht="24.75" customHeight="1">
      <c r="A36" s="67"/>
      <c r="B36" s="68" t="s">
        <v>42</v>
      </c>
      <c r="C36" s="68"/>
      <c r="D36" s="69"/>
      <c r="E36" s="3"/>
    </row>
  </sheetData>
  <mergeCells count="7">
    <mergeCell ref="B5:E5"/>
    <mergeCell ref="B7:E7"/>
    <mergeCell ref="B15:E15"/>
    <mergeCell ref="B16:B18"/>
    <mergeCell ref="C16:C18"/>
    <mergeCell ref="D16:D18"/>
    <mergeCell ref="E16:E18"/>
  </mergeCells>
  <pageMargins left="0" right="0" top="0" bottom="0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86А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2014-04-21T06:24:06Z</cp:lastPrinted>
  <dcterms:created xsi:type="dcterms:W3CDTF">2014-03-14T05:26:52Z</dcterms:created>
  <dcterms:modified xsi:type="dcterms:W3CDTF">2014-04-21T08:01:05Z</dcterms:modified>
</cp:coreProperties>
</file>