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firstSheet="7" activeTab="15"/>
  </bookViews>
  <sheets>
    <sheet name="Тореза 86А" sheetId="1" r:id="rId1"/>
    <sheet name="год" sheetId="2" r:id="rId2"/>
    <sheet name="1 квартал 2015" sheetId="3" r:id="rId3"/>
    <sheet name="2 квартал 2015 (2)" sheetId="5" r:id="rId4"/>
    <sheet name="3 квартал 2015  (2)" sheetId="7" r:id="rId5"/>
    <sheet name="4 квартал 2015 " sheetId="6" r:id="rId6"/>
    <sheet name="4 квартал 2015  (2)" sheetId="8" r:id="rId7"/>
    <sheet name="по июнь 16" sheetId="10" r:id="rId8"/>
    <sheet name="по сентябрь" sheetId="12" r:id="rId9"/>
    <sheet name="2016г." sheetId="13" r:id="rId10"/>
    <sheet name="март 2017" sheetId="14" r:id="rId11"/>
    <sheet name="июнь 17" sheetId="15" r:id="rId12"/>
    <sheet name="сентябрь 17" sheetId="16" r:id="rId13"/>
    <sheet name="год 2017" sheetId="17" r:id="rId14"/>
    <sheet name="2018 1 кв." sheetId="18" r:id="rId15"/>
    <sheet name="2018 2 кв." sheetId="19" r:id="rId16"/>
    <sheet name="Лист3" sheetId="11" r:id="rId17"/>
  </sheets>
  <calcPr calcId="125725"/>
</workbook>
</file>

<file path=xl/calcChain.xml><?xml version="1.0" encoding="utf-8"?>
<calcChain xmlns="http://schemas.openxmlformats.org/spreadsheetml/2006/main">
  <c r="F14" i="19"/>
  <c r="E14"/>
  <c r="D14"/>
  <c r="Q13"/>
  <c r="P13"/>
  <c r="N13"/>
  <c r="M13"/>
  <c r="H12"/>
  <c r="G12"/>
  <c r="H11"/>
  <c r="G11"/>
  <c r="F14" i="18"/>
  <c r="E14"/>
  <c r="D14"/>
  <c r="Q13"/>
  <c r="P13"/>
  <c r="N13"/>
  <c r="M13"/>
  <c r="H12"/>
  <c r="G12"/>
  <c r="H11"/>
  <c r="H14" s="1"/>
  <c r="G11"/>
  <c r="G14" s="1"/>
  <c r="F14" i="17"/>
  <c r="E14"/>
  <c r="D14"/>
  <c r="Q13"/>
  <c r="P13"/>
  <c r="N13"/>
  <c r="M13"/>
  <c r="H12"/>
  <c r="G12"/>
  <c r="H11"/>
  <c r="G11"/>
  <c r="G14" s="1"/>
  <c r="F14" i="16"/>
  <c r="E14"/>
  <c r="D14"/>
  <c r="Q13"/>
  <c r="P13"/>
  <c r="N13"/>
  <c r="M13"/>
  <c r="H12"/>
  <c r="G12"/>
  <c r="H11"/>
  <c r="H14" s="1"/>
  <c r="G11"/>
  <c r="F14" i="15"/>
  <c r="E14"/>
  <c r="D14"/>
  <c r="Q13"/>
  <c r="P13"/>
  <c r="N13"/>
  <c r="M13"/>
  <c r="H12"/>
  <c r="G12"/>
  <c r="H11"/>
  <c r="G11"/>
  <c r="E14" i="14"/>
  <c r="D14"/>
  <c r="C14"/>
  <c r="P13"/>
  <c r="O13"/>
  <c r="M13"/>
  <c r="L13"/>
  <c r="G12"/>
  <c r="F12"/>
  <c r="G11"/>
  <c r="F11"/>
  <c r="E14" i="13"/>
  <c r="D14"/>
  <c r="C14"/>
  <c r="P13"/>
  <c r="O13"/>
  <c r="M13"/>
  <c r="L13"/>
  <c r="G12"/>
  <c r="F12"/>
  <c r="G11"/>
  <c r="F11"/>
  <c r="E14" i="12"/>
  <c r="D14"/>
  <c r="C14"/>
  <c r="P13"/>
  <c r="O13"/>
  <c r="M13"/>
  <c r="L13"/>
  <c r="G12"/>
  <c r="F12"/>
  <c r="G11"/>
  <c r="F11"/>
  <c r="G14" i="19" l="1"/>
  <c r="H14"/>
  <c r="H14" i="17"/>
  <c r="G14" i="16"/>
  <c r="H14" i="15"/>
  <c r="G14"/>
  <c r="F14" i="14"/>
  <c r="G14"/>
  <c r="F14" i="13"/>
  <c r="G14"/>
  <c r="G14" i="12"/>
  <c r="F14"/>
  <c r="G12" i="10" l="1"/>
  <c r="G11"/>
  <c r="E14"/>
  <c r="D14"/>
  <c r="C14"/>
  <c r="P13"/>
  <c r="O13"/>
  <c r="M13"/>
  <c r="L13"/>
  <c r="F12"/>
  <c r="F11"/>
  <c r="G14" i="8"/>
  <c r="E14"/>
  <c r="D14"/>
  <c r="C14"/>
  <c r="P13"/>
  <c r="O13"/>
  <c r="M13"/>
  <c r="L13"/>
  <c r="F12"/>
  <c r="F11"/>
  <c r="G14" i="7"/>
  <c r="E14"/>
  <c r="D14"/>
  <c r="C14"/>
  <c r="P13"/>
  <c r="O13"/>
  <c r="M13"/>
  <c r="L13"/>
  <c r="F12"/>
  <c r="F14" s="1"/>
  <c r="G11"/>
  <c r="F11"/>
  <c r="F11" i="6"/>
  <c r="G14" i="10" l="1"/>
  <c r="F14"/>
  <c r="F14" i="8"/>
  <c r="E14" i="6"/>
  <c r="D14"/>
  <c r="C14"/>
  <c r="P13"/>
  <c r="O13"/>
  <c r="M13"/>
  <c r="L13"/>
  <c r="F12"/>
  <c r="G11"/>
  <c r="G14" s="1"/>
  <c r="L13" i="5"/>
  <c r="M13"/>
  <c r="O13"/>
  <c r="P13"/>
  <c r="E14"/>
  <c r="D14"/>
  <c r="C14"/>
  <c r="F12"/>
  <c r="G11"/>
  <c r="G14" s="1"/>
  <c r="F11"/>
  <c r="E14" i="3"/>
  <c r="D14"/>
  <c r="C14"/>
  <c r="G12"/>
  <c r="F12"/>
  <c r="G11"/>
  <c r="G14" s="1"/>
  <c r="F11"/>
  <c r="Q15" i="2"/>
  <c r="P15"/>
  <c r="N15"/>
  <c r="M15"/>
  <c r="E13"/>
  <c r="D13"/>
  <c r="C13"/>
  <c r="G12"/>
  <c r="F12"/>
  <c r="G11"/>
  <c r="F11"/>
  <c r="E13" i="1"/>
  <c r="F11"/>
  <c r="F12"/>
  <c r="G12"/>
  <c r="G11"/>
  <c r="D13"/>
  <c r="C13"/>
  <c r="F14" i="6" l="1"/>
  <c r="F14" i="5"/>
  <c r="F14" i="3"/>
  <c r="G13" i="2"/>
  <c r="F13"/>
  <c r="F13" i="1"/>
  <c r="G13"/>
</calcChain>
</file>

<file path=xl/sharedStrings.xml><?xml version="1.0" encoding="utf-8"?>
<sst xmlns="http://schemas.openxmlformats.org/spreadsheetml/2006/main" count="345" uniqueCount="38">
  <si>
    <t>Наименование платежа</t>
  </si>
  <si>
    <t>Начислено, руб.</t>
  </si>
  <si>
    <t>Оплачено, руб.</t>
  </si>
  <si>
    <t>Задолженность населения за конец периода руб.</t>
  </si>
  <si>
    <t>Вывоз мусора</t>
  </si>
  <si>
    <t>Итого:</t>
  </si>
  <si>
    <t>Печенкина О.В.</t>
  </si>
  <si>
    <t>Содержание жилья и ремонт жилья</t>
  </si>
  <si>
    <r>
      <t xml:space="preserve">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                         </t>
    </r>
    <r>
      <rPr>
        <b/>
        <sz val="11"/>
        <color theme="1"/>
        <rFont val="Times New Roman"/>
        <family val="1"/>
        <charset val="204"/>
      </rPr>
      <t>тел.910-141</t>
    </r>
  </si>
  <si>
    <t xml:space="preserve">                                      910-141</t>
  </si>
  <si>
    <t xml:space="preserve">     Акт </t>
  </si>
  <si>
    <t xml:space="preserve">     Лицевой счет МКД по адресу: г.Новокузнецк, ул.Тореза  № 86А                  </t>
  </si>
  <si>
    <r>
      <t xml:space="preserve"> «УК ПИОНЕР» </t>
    </r>
    <r>
      <rPr>
        <b/>
        <i/>
        <sz val="8"/>
        <color theme="1"/>
        <rFont val="Times New Roman"/>
        <family val="1"/>
        <charset val="204"/>
      </rPr>
      <t>Общество с ограниченной ответственностью</t>
    </r>
  </si>
  <si>
    <t xml:space="preserve">   654059, г.Новокузнецк, ул.Тореза 60А - 3  </t>
  </si>
  <si>
    <t xml:space="preserve">                                 ИНН 4253000961 КПП 425301001</t>
  </si>
  <si>
    <t>Израсходовано, руб.</t>
  </si>
  <si>
    <t>Остаток денежных средств на конец периода, руб.</t>
  </si>
  <si>
    <t xml:space="preserve">Бухгалтер </t>
  </si>
  <si>
    <t xml:space="preserve"> Поступление и расход  денежных средств на лицевом счете дома  </t>
  </si>
  <si>
    <t xml:space="preserve">по состоянию на 30.09.2014 г. </t>
  </si>
  <si>
    <t xml:space="preserve">по состоянию на 31.12.2014 г. </t>
  </si>
  <si>
    <t>Поступило от ООО "Прогресс"</t>
  </si>
  <si>
    <t xml:space="preserve">по состоянию на 31.03.2015 г. </t>
  </si>
  <si>
    <t xml:space="preserve">по состоянию на 30.06.2015 г. </t>
  </si>
  <si>
    <t xml:space="preserve">             джжджлжжжжжжддю.</t>
  </si>
  <si>
    <t xml:space="preserve">по состоянию на 30.09.2015 г. </t>
  </si>
  <si>
    <t xml:space="preserve">по состоянию на 31.12.2015 г. </t>
  </si>
  <si>
    <t xml:space="preserve">по состоянию на 31.03.2016 г. </t>
  </si>
  <si>
    <t xml:space="preserve"> </t>
  </si>
  <si>
    <t xml:space="preserve">по состоянию на 30.06.2016 г. </t>
  </si>
  <si>
    <t xml:space="preserve">по состоянию на 30.09.2016 г. </t>
  </si>
  <si>
    <t xml:space="preserve">по состоянию на 31.12.2016 г. </t>
  </si>
  <si>
    <t xml:space="preserve">по состоянию на 31.03.2017 г. </t>
  </si>
  <si>
    <t xml:space="preserve">по состоянию на 30.06.2017 г. </t>
  </si>
  <si>
    <t xml:space="preserve">по состоянию на 30.09.2017 г. </t>
  </si>
  <si>
    <t xml:space="preserve">по состоянию на 31.12.2017 г. </t>
  </si>
  <si>
    <t xml:space="preserve">по состоянию на 31.03.2018 г. </t>
  </si>
  <si>
    <t xml:space="preserve">по состоянию на 30.06.2018 г. 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</si>
</sst>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/>
    <xf numFmtId="0" fontId="5" fillId="0" borderId="0" xfId="0" applyFont="1"/>
    <xf numFmtId="0" fontId="10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/>
    <xf numFmtId="0" fontId="11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0" xfId="0" applyAlignment="1"/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" fillId="0" borderId="2" xfId="0" applyFont="1" applyBorder="1" applyAlignment="1"/>
    <xf numFmtId="0" fontId="11" fillId="0" borderId="1" xfId="0" applyFont="1" applyBorder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2" fontId="11" fillId="0" borderId="3" xfId="0" applyNumberFormat="1" applyFont="1" applyBorder="1" applyAlignment="1"/>
    <xf numFmtId="2" fontId="11" fillId="0" borderId="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4" name="Рисунок 3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zoomScaleNormal="70" workbookViewId="0">
      <selection activeCell="D16" sqref="D16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</cols>
  <sheetData>
    <row r="1" spans="1:15" ht="19.5" customHeight="1">
      <c r="D1" s="39" t="s">
        <v>12</v>
      </c>
      <c r="E1" s="40"/>
      <c r="F1" s="40"/>
      <c r="G1" s="40"/>
      <c r="H1" s="40"/>
      <c r="I1" s="40"/>
      <c r="J1" s="40"/>
      <c r="K1" s="40"/>
    </row>
    <row r="2" spans="1:15" ht="18.75" customHeight="1">
      <c r="D2" s="42" t="s">
        <v>13</v>
      </c>
      <c r="E2" s="40"/>
      <c r="F2" s="40"/>
      <c r="G2" s="40"/>
      <c r="H2" s="40"/>
      <c r="I2" s="40"/>
      <c r="J2" s="40"/>
      <c r="K2" s="40"/>
      <c r="N2" s="1"/>
      <c r="O2" s="1"/>
    </row>
    <row r="3" spans="1:15" ht="16.5" customHeight="1">
      <c r="D3" s="42" t="s">
        <v>14</v>
      </c>
      <c r="E3" s="40"/>
      <c r="F3" s="40"/>
      <c r="G3" s="40"/>
      <c r="H3" s="40"/>
      <c r="I3" s="40"/>
      <c r="J3" s="40"/>
      <c r="K3" s="2"/>
    </row>
    <row r="4" spans="1:15" ht="6" customHeight="1">
      <c r="E4" s="3" t="s">
        <v>8</v>
      </c>
      <c r="F4" s="3"/>
      <c r="I4" s="43" t="s">
        <v>9</v>
      </c>
      <c r="J4" s="43"/>
    </row>
    <row r="5" spans="1:15" ht="15" hidden="1" customHeight="1">
      <c r="G5" s="43" t="s">
        <v>10</v>
      </c>
      <c r="H5" s="40"/>
      <c r="I5" s="40"/>
      <c r="J5" s="40"/>
      <c r="K5" s="40"/>
      <c r="L5" s="40"/>
      <c r="M5" s="40"/>
    </row>
    <row r="6" spans="1:15" ht="15" hidden="1" customHeight="1">
      <c r="A6" s="43"/>
      <c r="B6" s="40"/>
      <c r="C6" s="40"/>
      <c r="D6" s="40"/>
      <c r="E6" s="40"/>
      <c r="F6" s="40"/>
      <c r="G6" s="40"/>
      <c r="H6" s="40"/>
    </row>
    <row r="7" spans="1:15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  <c r="K7" s="2"/>
    </row>
    <row r="8" spans="1:15" ht="24" customHeight="1">
      <c r="A8" s="41" t="s">
        <v>19</v>
      </c>
      <c r="B8" s="40"/>
      <c r="C8" s="40"/>
      <c r="D8" s="40"/>
      <c r="E8" s="40"/>
      <c r="F8" s="40"/>
      <c r="G8" s="40"/>
      <c r="H8" s="40"/>
      <c r="I8" s="40"/>
      <c r="J8" s="40"/>
    </row>
    <row r="9" spans="1:15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5" ht="47.25" customHeight="1">
      <c r="A10" s="8" t="s">
        <v>0</v>
      </c>
      <c r="B10" s="9"/>
      <c r="C10" s="6" t="s">
        <v>1</v>
      </c>
      <c r="D10" s="6" t="s">
        <v>2</v>
      </c>
      <c r="E10" s="6" t="s">
        <v>15</v>
      </c>
      <c r="F10" s="6" t="s">
        <v>16</v>
      </c>
      <c r="G10" s="38" t="s">
        <v>3</v>
      </c>
      <c r="H10" s="38"/>
      <c r="I10" s="38"/>
    </row>
    <row r="11" spans="1:15" ht="36.75" customHeight="1">
      <c r="A11" s="6" t="s">
        <v>7</v>
      </c>
      <c r="B11" s="5"/>
      <c r="C11" s="7">
        <v>188106.12</v>
      </c>
      <c r="D11" s="5">
        <v>152969.19</v>
      </c>
      <c r="E11" s="7">
        <v>173016.2</v>
      </c>
      <c r="F11" s="5">
        <f>D11-E11</f>
        <v>-20047.010000000009</v>
      </c>
      <c r="G11" s="36">
        <f>C11-D11</f>
        <v>35136.929999999993</v>
      </c>
      <c r="H11" s="36"/>
      <c r="I11" s="36"/>
    </row>
    <row r="12" spans="1:15" ht="30" customHeight="1">
      <c r="A12" s="5" t="s">
        <v>4</v>
      </c>
      <c r="B12" s="5"/>
      <c r="C12" s="7">
        <v>18698.16</v>
      </c>
      <c r="D12" s="7">
        <v>15206.67</v>
      </c>
      <c r="E12" s="7">
        <v>18688.8</v>
      </c>
      <c r="F12" s="7">
        <f>D12-E12</f>
        <v>-3482.1299999999992</v>
      </c>
      <c r="G12" s="36">
        <f>C12-D12</f>
        <v>3491.49</v>
      </c>
      <c r="H12" s="36"/>
      <c r="I12" s="36"/>
    </row>
    <row r="13" spans="1:15" ht="17.25" customHeight="1">
      <c r="A13" s="5" t="s">
        <v>5</v>
      </c>
      <c r="B13" s="5"/>
      <c r="C13" s="7">
        <f>SUM(C11:C12)</f>
        <v>206804.28</v>
      </c>
      <c r="D13" s="7">
        <f>SUM(D11:D12)</f>
        <v>168175.86000000002</v>
      </c>
      <c r="E13" s="7">
        <f>SUM(E11:E12)</f>
        <v>191705</v>
      </c>
      <c r="F13" s="7">
        <f>SUM(F11:F12)</f>
        <v>-23529.140000000007</v>
      </c>
      <c r="G13" s="36">
        <f>SUM(G11:G12)</f>
        <v>38628.419999999991</v>
      </c>
      <c r="H13" s="36"/>
      <c r="I13" s="36"/>
    </row>
    <row r="14" spans="1:15" ht="9" customHeight="1"/>
    <row r="16" spans="1:15" ht="90" customHeight="1">
      <c r="A16" s="4" t="s">
        <v>17</v>
      </c>
      <c r="B16" s="4"/>
      <c r="C16" s="4"/>
      <c r="D16" s="4" t="s">
        <v>6</v>
      </c>
    </row>
  </sheetData>
  <mergeCells count="13">
    <mergeCell ref="D1:K1"/>
    <mergeCell ref="A8:J8"/>
    <mergeCell ref="D2:K2"/>
    <mergeCell ref="D3:J3"/>
    <mergeCell ref="I4:J4"/>
    <mergeCell ref="G5:M5"/>
    <mergeCell ref="A6:H6"/>
    <mergeCell ref="A7:J7"/>
    <mergeCell ref="G11:I11"/>
    <mergeCell ref="G12:I12"/>
    <mergeCell ref="G13:I13"/>
    <mergeCell ref="A9:I9"/>
    <mergeCell ref="G10:I10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Z7" sqref="Z7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31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25" t="s">
        <v>1</v>
      </c>
      <c r="D10" s="25" t="s">
        <v>2</v>
      </c>
      <c r="E10" s="25" t="s">
        <v>15</v>
      </c>
      <c r="F10" s="25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5" t="s">
        <v>7</v>
      </c>
      <c r="B11" s="5"/>
      <c r="C11" s="7">
        <v>959175.3</v>
      </c>
      <c r="D11" s="5">
        <v>912403.87</v>
      </c>
      <c r="E11" s="7">
        <v>747306.48</v>
      </c>
      <c r="F11" s="7">
        <f>D11-E11</f>
        <v>165097.39000000001</v>
      </c>
      <c r="G11" s="36">
        <f>C11-D11</f>
        <v>46771.430000000051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117098.33</v>
      </c>
      <c r="D12" s="7">
        <v>110466</v>
      </c>
      <c r="E12" s="7">
        <v>117098.33</v>
      </c>
      <c r="F12" s="7">
        <f>D12-E12</f>
        <v>-6632.3300000000017</v>
      </c>
      <c r="G12" s="36">
        <f>C12-D12</f>
        <v>6632.3300000000017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5" t="s">
        <v>21</v>
      </c>
      <c r="B13" s="5"/>
      <c r="C13" s="7"/>
      <c r="D13" s="7">
        <v>136585.82999999999</v>
      </c>
      <c r="E13" s="7"/>
      <c r="F13" s="7">
        <v>136585.82999999999</v>
      </c>
      <c r="G13" s="24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1076273.6300000001</v>
      </c>
      <c r="D14" s="7">
        <f>SUM(D11:D12)</f>
        <v>1022869.87</v>
      </c>
      <c r="E14" s="7">
        <f>SUM(E11:E13)</f>
        <v>864404.80999999994</v>
      </c>
      <c r="F14" s="7">
        <f>SUM(F11:F13)</f>
        <v>295050.89</v>
      </c>
      <c r="G14" s="36">
        <f>SUM(G11:G13)</f>
        <v>53403.760000000053</v>
      </c>
      <c r="H14" s="36"/>
      <c r="I14" s="36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D13" sqref="D13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32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27" t="s">
        <v>1</v>
      </c>
      <c r="D10" s="27" t="s">
        <v>2</v>
      </c>
      <c r="E10" s="27" t="s">
        <v>15</v>
      </c>
      <c r="F10" s="27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7" t="s">
        <v>7</v>
      </c>
      <c r="B11" s="5"/>
      <c r="C11" s="7">
        <v>1041580.72</v>
      </c>
      <c r="D11" s="5">
        <v>985826.58</v>
      </c>
      <c r="E11" s="7">
        <v>806586.78</v>
      </c>
      <c r="F11" s="7">
        <f>D11-E11</f>
        <v>179239.79999999993</v>
      </c>
      <c r="G11" s="36">
        <f>C11-D11</f>
        <v>55754.140000000014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132558.34</v>
      </c>
      <c r="D12" s="7">
        <v>125276.09</v>
      </c>
      <c r="E12" s="7">
        <v>132552.53</v>
      </c>
      <c r="F12" s="7">
        <f>D12-E12</f>
        <v>-7276.4400000000023</v>
      </c>
      <c r="G12" s="36">
        <f>C12-D12</f>
        <v>7282.25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7" t="s">
        <v>21</v>
      </c>
      <c r="B13" s="5"/>
      <c r="C13" s="7"/>
      <c r="D13" s="7">
        <v>136585.82999999999</v>
      </c>
      <c r="E13" s="7"/>
      <c r="F13" s="7">
        <v>136585.82999999999</v>
      </c>
      <c r="G13" s="26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1174139.06</v>
      </c>
      <c r="D14" s="7">
        <f>SUM(D11:D12)</f>
        <v>1111102.67</v>
      </c>
      <c r="E14" s="7">
        <f>SUM(E11:E13)</f>
        <v>939139.31</v>
      </c>
      <c r="F14" s="7">
        <f>SUM(F11:F13)</f>
        <v>308549.18999999994</v>
      </c>
      <c r="G14" s="36">
        <f>SUM(G11:G13)</f>
        <v>63036.390000000014</v>
      </c>
      <c r="H14" s="36"/>
      <c r="I14" s="36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V17"/>
  <sheetViews>
    <sheetView zoomScaleNormal="70" workbookViewId="0">
      <selection activeCell="G17" sqref="G17"/>
    </sheetView>
  </sheetViews>
  <sheetFormatPr defaultRowHeight="15"/>
  <cols>
    <col min="2" max="2" width="22.7109375" customWidth="1"/>
    <col min="3" max="3" width="9.140625" hidden="1" customWidth="1"/>
    <col min="4" max="4" width="16.42578125" customWidth="1"/>
    <col min="5" max="5" width="21.85546875" customWidth="1"/>
    <col min="6" max="7" width="19.7109375" customWidth="1"/>
    <col min="8" max="8" width="2.42578125" hidden="1" customWidth="1"/>
    <col min="9" max="9" width="5.85546875" customWidth="1"/>
    <col min="10" max="10" width="11.140625" customWidth="1"/>
    <col min="13" max="17" width="0" hidden="1" customWidth="1"/>
  </cols>
  <sheetData>
    <row r="1" spans="2:17" ht="19.5" customHeight="1">
      <c r="E1" s="39" t="s">
        <v>12</v>
      </c>
      <c r="F1" s="40"/>
      <c r="G1" s="40"/>
      <c r="H1" s="40"/>
      <c r="I1" s="40"/>
      <c r="J1" s="40"/>
      <c r="K1" s="40"/>
    </row>
    <row r="2" spans="2:17" ht="18.75" customHeight="1">
      <c r="E2" s="42" t="s">
        <v>13</v>
      </c>
      <c r="F2" s="40"/>
      <c r="G2" s="40"/>
      <c r="H2" s="40"/>
      <c r="I2" s="40"/>
      <c r="J2" s="40"/>
      <c r="K2" s="40"/>
    </row>
    <row r="3" spans="2:17" ht="16.5" customHeight="1">
      <c r="E3" s="42" t="s">
        <v>14</v>
      </c>
      <c r="F3" s="40"/>
      <c r="G3" s="40"/>
      <c r="H3" s="40"/>
      <c r="I3" s="40"/>
      <c r="J3" s="40"/>
      <c r="K3" s="40"/>
    </row>
    <row r="4" spans="2:17" ht="6" customHeight="1">
      <c r="F4" s="3" t="s">
        <v>8</v>
      </c>
      <c r="G4" s="3"/>
      <c r="J4" s="43" t="s">
        <v>9</v>
      </c>
      <c r="K4" s="43"/>
    </row>
    <row r="5" spans="2:17" ht="15" hidden="1" customHeight="1">
      <c r="H5" s="43" t="s">
        <v>10</v>
      </c>
      <c r="I5" s="40"/>
      <c r="J5" s="40"/>
      <c r="K5" s="40"/>
    </row>
    <row r="6" spans="2:17" ht="15" hidden="1" customHeight="1">
      <c r="B6" s="43"/>
      <c r="C6" s="40"/>
      <c r="D6" s="40"/>
      <c r="E6" s="40"/>
      <c r="F6" s="40"/>
      <c r="G6" s="40"/>
      <c r="H6" s="40"/>
      <c r="I6" s="40"/>
    </row>
    <row r="7" spans="2:17" ht="39.75" customHeight="1">
      <c r="B7" s="44" t="s">
        <v>11</v>
      </c>
      <c r="C7" s="45"/>
      <c r="D7" s="45"/>
      <c r="E7" s="45"/>
      <c r="F7" s="45"/>
      <c r="G7" s="45"/>
      <c r="H7" s="45"/>
      <c r="I7" s="45"/>
      <c r="J7" s="45"/>
      <c r="K7" s="45"/>
    </row>
    <row r="8" spans="2:17" ht="24" customHeight="1">
      <c r="B8" s="41" t="s">
        <v>33</v>
      </c>
      <c r="C8" s="40"/>
      <c r="D8" s="40"/>
      <c r="E8" s="40"/>
      <c r="F8" s="40"/>
      <c r="G8" s="40"/>
      <c r="H8" s="40"/>
      <c r="I8" s="40"/>
      <c r="J8" s="40"/>
      <c r="K8" s="40"/>
    </row>
    <row r="9" spans="2:17" ht="33.75" customHeight="1">
      <c r="B9" s="37" t="s">
        <v>18</v>
      </c>
      <c r="C9" s="37"/>
      <c r="D9" s="37"/>
      <c r="E9" s="37"/>
      <c r="F9" s="37"/>
      <c r="G9" s="37"/>
      <c r="H9" s="37"/>
      <c r="I9" s="37"/>
      <c r="J9" s="37"/>
    </row>
    <row r="10" spans="2:17" ht="47.25" customHeight="1">
      <c r="B10" s="8" t="s">
        <v>0</v>
      </c>
      <c r="C10" s="9"/>
      <c r="D10" s="29" t="s">
        <v>1</v>
      </c>
      <c r="E10" s="29" t="s">
        <v>2</v>
      </c>
      <c r="F10" s="29" t="s">
        <v>15</v>
      </c>
      <c r="G10" s="29" t="s">
        <v>16</v>
      </c>
      <c r="H10" s="38" t="s">
        <v>3</v>
      </c>
      <c r="I10" s="38"/>
      <c r="J10" s="38"/>
      <c r="M10">
        <v>3116.36</v>
      </c>
      <c r="N10">
        <v>2764.78</v>
      </c>
      <c r="P10">
        <v>28766.400000000001</v>
      </c>
      <c r="Q10">
        <v>28272.25</v>
      </c>
    </row>
    <row r="11" spans="2:17" ht="36.75" customHeight="1">
      <c r="B11" s="29" t="s">
        <v>7</v>
      </c>
      <c r="C11" s="5"/>
      <c r="D11" s="7">
        <v>1122883.57</v>
      </c>
      <c r="E11" s="5">
        <v>1069983.52</v>
      </c>
      <c r="F11" s="7">
        <v>865706.75</v>
      </c>
      <c r="G11" s="7">
        <f>E11-F11</f>
        <v>204276.77000000002</v>
      </c>
      <c r="H11" s="36">
        <f>D11-E11</f>
        <v>52900.050000000047</v>
      </c>
      <c r="I11" s="36"/>
      <c r="J11" s="36"/>
      <c r="M11">
        <v>3116.36</v>
      </c>
      <c r="N11">
        <v>3043.02</v>
      </c>
      <c r="P11">
        <v>28766.400000000001</v>
      </c>
      <c r="Q11">
        <v>29748.71</v>
      </c>
    </row>
    <row r="12" spans="2:17" ht="30" customHeight="1">
      <c r="B12" s="5" t="s">
        <v>4</v>
      </c>
      <c r="C12" s="5"/>
      <c r="D12" s="7">
        <v>1480118.35</v>
      </c>
      <c r="E12" s="7">
        <v>140708.76999999999</v>
      </c>
      <c r="F12" s="7">
        <v>148006.73000000001</v>
      </c>
      <c r="G12" s="7">
        <f>E12-F12</f>
        <v>-7297.960000000021</v>
      </c>
      <c r="H12" s="36">
        <f>D12-E12</f>
        <v>1339409.58</v>
      </c>
      <c r="I12" s="36"/>
      <c r="J12" s="36"/>
      <c r="M12">
        <v>3116.36</v>
      </c>
      <c r="N12">
        <v>3095.02</v>
      </c>
      <c r="P12">
        <v>28766.400000000001</v>
      </c>
      <c r="Q12">
        <v>27646.94</v>
      </c>
    </row>
    <row r="13" spans="2:17" ht="36.75" customHeight="1">
      <c r="B13" s="29" t="s">
        <v>21</v>
      </c>
      <c r="C13" s="5"/>
      <c r="D13" s="7"/>
      <c r="E13" s="7">
        <v>136585.82999999999</v>
      </c>
      <c r="F13" s="7"/>
      <c r="G13" s="7">
        <v>136585.82999999999</v>
      </c>
      <c r="H13" s="28"/>
      <c r="I13" s="46"/>
      <c r="J13" s="47"/>
      <c r="M13">
        <f>SUM(M10:M12)</f>
        <v>9349.08</v>
      </c>
      <c r="N13">
        <f>SUM(N10:N12)</f>
        <v>8902.82</v>
      </c>
      <c r="P13">
        <f>SUM(P10:P12)</f>
        <v>86299.200000000012</v>
      </c>
      <c r="Q13">
        <f>SUM(Q10:Q12)</f>
        <v>85667.9</v>
      </c>
    </row>
    <row r="14" spans="2:17" ht="27.75" customHeight="1">
      <c r="B14" s="5" t="s">
        <v>5</v>
      </c>
      <c r="C14" s="5"/>
      <c r="D14" s="7">
        <f>SUM(D11:D12)</f>
        <v>2603001.92</v>
      </c>
      <c r="E14" s="7">
        <f>SUM(E11:E12)</f>
        <v>1210692.29</v>
      </c>
      <c r="F14" s="7">
        <f>SUM(F11:F13)</f>
        <v>1013713.48</v>
      </c>
      <c r="G14" s="7">
        <f>SUM(G11:G13)</f>
        <v>333564.64</v>
      </c>
      <c r="H14" s="36">
        <f>SUM(H11:H13)</f>
        <v>1392309.6300000001</v>
      </c>
      <c r="I14" s="36"/>
      <c r="J14" s="36"/>
    </row>
    <row r="15" spans="2:17" ht="9" customHeight="1"/>
    <row r="17" spans="2:22" ht="62.25" customHeight="1">
      <c r="B17" s="4" t="s">
        <v>17</v>
      </c>
      <c r="C17" s="4"/>
      <c r="D17" s="4"/>
      <c r="E17" s="4" t="s">
        <v>6</v>
      </c>
      <c r="V17" t="s">
        <v>28</v>
      </c>
    </row>
  </sheetData>
  <mergeCells count="14">
    <mergeCell ref="I13:J13"/>
    <mergeCell ref="H14:J14"/>
    <mergeCell ref="B7:K7"/>
    <mergeCell ref="B8:K8"/>
    <mergeCell ref="B9:J9"/>
    <mergeCell ref="H10:J10"/>
    <mergeCell ref="H11:J11"/>
    <mergeCell ref="H12:J12"/>
    <mergeCell ref="B6:I6"/>
    <mergeCell ref="E1:K1"/>
    <mergeCell ref="E2:K2"/>
    <mergeCell ref="E3:K3"/>
    <mergeCell ref="J4:K4"/>
    <mergeCell ref="H5:K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V17"/>
  <sheetViews>
    <sheetView zoomScaleNormal="70" workbookViewId="0">
      <selection activeCell="R17" sqref="R17"/>
    </sheetView>
  </sheetViews>
  <sheetFormatPr defaultRowHeight="15"/>
  <cols>
    <col min="2" max="2" width="22.7109375" customWidth="1"/>
    <col min="3" max="3" width="9.140625" hidden="1" customWidth="1"/>
    <col min="4" max="4" width="16.42578125" customWidth="1"/>
    <col min="5" max="5" width="21.85546875" customWidth="1"/>
    <col min="6" max="7" width="19.7109375" customWidth="1"/>
    <col min="8" max="8" width="2.42578125" hidden="1" customWidth="1"/>
    <col min="9" max="9" width="5.85546875" customWidth="1"/>
    <col min="10" max="10" width="11.140625" customWidth="1"/>
    <col min="13" max="17" width="0" hidden="1" customWidth="1"/>
  </cols>
  <sheetData>
    <row r="1" spans="2:17" ht="19.5" customHeight="1">
      <c r="E1" s="39" t="s">
        <v>12</v>
      </c>
      <c r="F1" s="40"/>
      <c r="G1" s="40"/>
      <c r="H1" s="40"/>
      <c r="I1" s="40"/>
      <c r="J1" s="40"/>
      <c r="K1" s="40"/>
    </row>
    <row r="2" spans="2:17" ht="18.75" customHeight="1">
      <c r="E2" s="42" t="s">
        <v>13</v>
      </c>
      <c r="F2" s="40"/>
      <c r="G2" s="40"/>
      <c r="H2" s="40"/>
      <c r="I2" s="40"/>
      <c r="J2" s="40"/>
      <c r="K2" s="40"/>
    </row>
    <row r="3" spans="2:17" ht="16.5" customHeight="1">
      <c r="E3" s="42" t="s">
        <v>14</v>
      </c>
      <c r="F3" s="40"/>
      <c r="G3" s="40"/>
      <c r="H3" s="40"/>
      <c r="I3" s="40"/>
      <c r="J3" s="40"/>
      <c r="K3" s="40"/>
    </row>
    <row r="4" spans="2:17" ht="6" customHeight="1">
      <c r="F4" s="3" t="s">
        <v>8</v>
      </c>
      <c r="G4" s="3"/>
      <c r="J4" s="43" t="s">
        <v>9</v>
      </c>
      <c r="K4" s="43"/>
    </row>
    <row r="5" spans="2:17" ht="15" hidden="1" customHeight="1">
      <c r="H5" s="43" t="s">
        <v>10</v>
      </c>
      <c r="I5" s="40"/>
      <c r="J5" s="40"/>
      <c r="K5" s="40"/>
    </row>
    <row r="6" spans="2:17" ht="15" hidden="1" customHeight="1">
      <c r="B6" s="43"/>
      <c r="C6" s="40"/>
      <c r="D6" s="40"/>
      <c r="E6" s="40"/>
      <c r="F6" s="40"/>
      <c r="G6" s="40"/>
      <c r="H6" s="40"/>
      <c r="I6" s="40"/>
    </row>
    <row r="7" spans="2:17" ht="39.75" customHeight="1">
      <c r="B7" s="44" t="s">
        <v>11</v>
      </c>
      <c r="C7" s="45"/>
      <c r="D7" s="45"/>
      <c r="E7" s="45"/>
      <c r="F7" s="45"/>
      <c r="G7" s="45"/>
      <c r="H7" s="45"/>
      <c r="I7" s="45"/>
      <c r="J7" s="45"/>
      <c r="K7" s="45"/>
    </row>
    <row r="8" spans="2:17" ht="24" customHeight="1">
      <c r="B8" s="41" t="s">
        <v>34</v>
      </c>
      <c r="C8" s="40"/>
      <c r="D8" s="40"/>
      <c r="E8" s="40"/>
      <c r="F8" s="40"/>
      <c r="G8" s="40"/>
      <c r="H8" s="40"/>
      <c r="I8" s="40"/>
      <c r="J8" s="40"/>
      <c r="K8" s="40"/>
    </row>
    <row r="9" spans="2:17" ht="33.75" customHeight="1">
      <c r="B9" s="37" t="s">
        <v>18</v>
      </c>
      <c r="C9" s="37"/>
      <c r="D9" s="37"/>
      <c r="E9" s="37"/>
      <c r="F9" s="37"/>
      <c r="G9" s="37"/>
      <c r="H9" s="37"/>
      <c r="I9" s="37"/>
      <c r="J9" s="37"/>
    </row>
    <row r="10" spans="2:17" ht="47.25" customHeight="1">
      <c r="B10" s="8" t="s">
        <v>0</v>
      </c>
      <c r="C10" s="9"/>
      <c r="D10" s="31" t="s">
        <v>1</v>
      </c>
      <c r="E10" s="31" t="s">
        <v>2</v>
      </c>
      <c r="F10" s="31" t="s">
        <v>15</v>
      </c>
      <c r="G10" s="31" t="s">
        <v>16</v>
      </c>
      <c r="H10" s="38" t="s">
        <v>3</v>
      </c>
      <c r="I10" s="38"/>
      <c r="J10" s="38"/>
      <c r="M10">
        <v>3116.36</v>
      </c>
      <c r="N10">
        <v>2764.78</v>
      </c>
      <c r="P10">
        <v>28766.400000000001</v>
      </c>
      <c r="Q10">
        <v>28272.25</v>
      </c>
    </row>
    <row r="11" spans="2:17" ht="36.75" customHeight="1">
      <c r="B11" s="31" t="s">
        <v>7</v>
      </c>
      <c r="C11" s="5"/>
      <c r="D11" s="7">
        <v>1201981.27</v>
      </c>
      <c r="E11" s="5">
        <v>1143880.76</v>
      </c>
      <c r="F11" s="7">
        <v>1023002.35</v>
      </c>
      <c r="G11" s="7">
        <f>E11-F11</f>
        <v>120878.41000000003</v>
      </c>
      <c r="H11" s="36">
        <f>D11-E11</f>
        <v>58100.510000000009</v>
      </c>
      <c r="I11" s="36"/>
      <c r="J11" s="36"/>
      <c r="M11">
        <v>3116.36</v>
      </c>
      <c r="N11">
        <v>3043.02</v>
      </c>
      <c r="P11">
        <v>28766.400000000001</v>
      </c>
      <c r="Q11">
        <v>29748.71</v>
      </c>
    </row>
    <row r="12" spans="2:17" ht="30" customHeight="1">
      <c r="B12" s="5" t="s">
        <v>4</v>
      </c>
      <c r="C12" s="5"/>
      <c r="D12" s="7">
        <v>163478.35999999999</v>
      </c>
      <c r="E12" s="7">
        <v>155660.72</v>
      </c>
      <c r="F12" s="7">
        <v>163468.57999999999</v>
      </c>
      <c r="G12" s="7">
        <f>E12-F12</f>
        <v>-7807.859999999986</v>
      </c>
      <c r="H12" s="36">
        <f>D12-E12</f>
        <v>7817.6399999999849</v>
      </c>
      <c r="I12" s="36"/>
      <c r="J12" s="36"/>
      <c r="M12">
        <v>3116.36</v>
      </c>
      <c r="N12">
        <v>3095.02</v>
      </c>
      <c r="P12">
        <v>28766.400000000001</v>
      </c>
      <c r="Q12">
        <v>27646.94</v>
      </c>
    </row>
    <row r="13" spans="2:17" ht="36.75" customHeight="1">
      <c r="B13" s="31" t="s">
        <v>21</v>
      </c>
      <c r="C13" s="5"/>
      <c r="D13" s="7"/>
      <c r="E13" s="7">
        <v>136585.82999999999</v>
      </c>
      <c r="F13" s="7"/>
      <c r="G13" s="7">
        <v>136585.82999999999</v>
      </c>
      <c r="H13" s="30"/>
      <c r="I13" s="46"/>
      <c r="J13" s="47"/>
      <c r="M13">
        <f>SUM(M10:M12)</f>
        <v>9349.08</v>
      </c>
      <c r="N13">
        <f>SUM(N10:N12)</f>
        <v>8902.82</v>
      </c>
      <c r="P13">
        <f>SUM(P10:P12)</f>
        <v>86299.200000000012</v>
      </c>
      <c r="Q13">
        <f>SUM(Q10:Q12)</f>
        <v>85667.9</v>
      </c>
    </row>
    <row r="14" spans="2:17" ht="27.75" customHeight="1">
      <c r="B14" s="5" t="s">
        <v>5</v>
      </c>
      <c r="C14" s="5"/>
      <c r="D14" s="7">
        <f>SUM(D11:D12)</f>
        <v>1365459.63</v>
      </c>
      <c r="E14" s="7">
        <f>SUM(E11:E12)</f>
        <v>1299541.48</v>
      </c>
      <c r="F14" s="7">
        <f>SUM(F11:F13)</f>
        <v>1186470.93</v>
      </c>
      <c r="G14" s="7">
        <f>SUM(G11:G13)</f>
        <v>249656.38000000003</v>
      </c>
      <c r="H14" s="36">
        <f>SUM(H11:H13)</f>
        <v>65918.149999999994</v>
      </c>
      <c r="I14" s="36"/>
      <c r="J14" s="36"/>
    </row>
    <row r="15" spans="2:17" ht="9" customHeight="1"/>
    <row r="17" spans="2:22" ht="62.25" customHeight="1">
      <c r="B17" s="4" t="s">
        <v>17</v>
      </c>
      <c r="C17" s="4"/>
      <c r="D17" s="4"/>
      <c r="E17" s="4" t="s">
        <v>6</v>
      </c>
      <c r="V17" t="s">
        <v>28</v>
      </c>
    </row>
  </sheetData>
  <mergeCells count="14">
    <mergeCell ref="I13:J13"/>
    <mergeCell ref="H14:J14"/>
    <mergeCell ref="B7:K7"/>
    <mergeCell ref="B8:K8"/>
    <mergeCell ref="B9:J9"/>
    <mergeCell ref="H10:J10"/>
    <mergeCell ref="H11:J11"/>
    <mergeCell ref="H12:J12"/>
    <mergeCell ref="B6:I6"/>
    <mergeCell ref="E1:K1"/>
    <mergeCell ref="E2:K2"/>
    <mergeCell ref="E3:K3"/>
    <mergeCell ref="J4:K4"/>
    <mergeCell ref="H5:K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V17"/>
  <sheetViews>
    <sheetView zoomScaleNormal="70" workbookViewId="0">
      <selection activeCell="G17" sqref="G17"/>
    </sheetView>
  </sheetViews>
  <sheetFormatPr defaultRowHeight="15"/>
  <cols>
    <col min="2" max="2" width="22.7109375" customWidth="1"/>
    <col min="3" max="3" width="9.140625" hidden="1" customWidth="1"/>
    <col min="4" max="4" width="16.42578125" customWidth="1"/>
    <col min="5" max="5" width="21.85546875" customWidth="1"/>
    <col min="6" max="7" width="19.7109375" customWidth="1"/>
    <col min="8" max="8" width="2.42578125" hidden="1" customWidth="1"/>
    <col min="9" max="9" width="5.85546875" customWidth="1"/>
    <col min="10" max="10" width="11.140625" customWidth="1"/>
    <col min="13" max="17" width="0" hidden="1" customWidth="1"/>
  </cols>
  <sheetData>
    <row r="1" spans="2:17" ht="19.5" customHeight="1">
      <c r="E1" s="39" t="s">
        <v>12</v>
      </c>
      <c r="F1" s="40"/>
      <c r="G1" s="40"/>
      <c r="H1" s="40"/>
      <c r="I1" s="40"/>
      <c r="J1" s="40"/>
      <c r="K1" s="40"/>
    </row>
    <row r="2" spans="2:17" ht="18.75" customHeight="1">
      <c r="E2" s="42" t="s">
        <v>13</v>
      </c>
      <c r="F2" s="40"/>
      <c r="G2" s="40"/>
      <c r="H2" s="40"/>
      <c r="I2" s="40"/>
      <c r="J2" s="40"/>
      <c r="K2" s="40"/>
    </row>
    <row r="3" spans="2:17" ht="16.5" customHeight="1">
      <c r="E3" s="42" t="s">
        <v>14</v>
      </c>
      <c r="F3" s="40"/>
      <c r="G3" s="40"/>
      <c r="H3" s="40"/>
      <c r="I3" s="40"/>
      <c r="J3" s="40"/>
      <c r="K3" s="40"/>
    </row>
    <row r="4" spans="2:17" ht="6" customHeight="1">
      <c r="F4" s="3" t="s">
        <v>8</v>
      </c>
      <c r="G4" s="3"/>
      <c r="J4" s="43" t="s">
        <v>9</v>
      </c>
      <c r="K4" s="43"/>
    </row>
    <row r="5" spans="2:17" ht="15" hidden="1" customHeight="1">
      <c r="H5" s="43" t="s">
        <v>10</v>
      </c>
      <c r="I5" s="40"/>
      <c r="J5" s="40"/>
      <c r="K5" s="40"/>
    </row>
    <row r="6" spans="2:17" ht="15" hidden="1" customHeight="1">
      <c r="B6" s="43"/>
      <c r="C6" s="40"/>
      <c r="D6" s="40"/>
      <c r="E6" s="40"/>
      <c r="F6" s="40"/>
      <c r="G6" s="40"/>
      <c r="H6" s="40"/>
      <c r="I6" s="40"/>
    </row>
    <row r="7" spans="2:17" ht="39.75" customHeight="1">
      <c r="B7" s="44" t="s">
        <v>11</v>
      </c>
      <c r="C7" s="45"/>
      <c r="D7" s="45"/>
      <c r="E7" s="45"/>
      <c r="F7" s="45"/>
      <c r="G7" s="45"/>
      <c r="H7" s="45"/>
      <c r="I7" s="45"/>
      <c r="J7" s="45"/>
      <c r="K7" s="45"/>
    </row>
    <row r="8" spans="2:17" ht="24" customHeight="1">
      <c r="B8" s="41" t="s">
        <v>35</v>
      </c>
      <c r="C8" s="40"/>
      <c r="D8" s="40"/>
      <c r="E8" s="40"/>
      <c r="F8" s="40"/>
      <c r="G8" s="40"/>
      <c r="H8" s="40"/>
      <c r="I8" s="40"/>
      <c r="J8" s="40"/>
      <c r="K8" s="40"/>
    </row>
    <row r="9" spans="2:17" ht="33.75" customHeight="1">
      <c r="B9" s="37" t="s">
        <v>18</v>
      </c>
      <c r="C9" s="37"/>
      <c r="D9" s="37"/>
      <c r="E9" s="37"/>
      <c r="F9" s="37"/>
      <c r="G9" s="37"/>
      <c r="H9" s="37"/>
      <c r="I9" s="37"/>
      <c r="J9" s="37"/>
    </row>
    <row r="10" spans="2:17" ht="47.25" customHeight="1">
      <c r="B10" s="8" t="s">
        <v>0</v>
      </c>
      <c r="C10" s="9"/>
      <c r="D10" s="31" t="s">
        <v>1</v>
      </c>
      <c r="E10" s="31" t="s">
        <v>2</v>
      </c>
      <c r="F10" s="31" t="s">
        <v>15</v>
      </c>
      <c r="G10" s="31" t="s">
        <v>16</v>
      </c>
      <c r="H10" s="38" t="s">
        <v>3</v>
      </c>
      <c r="I10" s="38"/>
      <c r="J10" s="38"/>
      <c r="M10">
        <v>3116.36</v>
      </c>
      <c r="N10">
        <v>2764.78</v>
      </c>
      <c r="P10">
        <v>28766.400000000001</v>
      </c>
      <c r="Q10">
        <v>28272.25</v>
      </c>
    </row>
    <row r="11" spans="2:17" ht="36.75" customHeight="1">
      <c r="B11" s="31" t="s">
        <v>7</v>
      </c>
      <c r="C11" s="5"/>
      <c r="D11" s="7">
        <v>1281078.97</v>
      </c>
      <c r="E11" s="5">
        <v>1221738.92</v>
      </c>
      <c r="F11" s="7">
        <v>1075835.6599999999</v>
      </c>
      <c r="G11" s="7">
        <f>E11-F11</f>
        <v>145903.26</v>
      </c>
      <c r="H11" s="36">
        <f>D11-E11</f>
        <v>59340.050000000047</v>
      </c>
      <c r="I11" s="36"/>
      <c r="J11" s="36"/>
      <c r="M11">
        <v>3116.36</v>
      </c>
      <c r="N11">
        <v>3043.02</v>
      </c>
      <c r="P11">
        <v>28766.400000000001</v>
      </c>
      <c r="Q11">
        <v>29748.71</v>
      </c>
    </row>
    <row r="12" spans="2:17" ht="30" customHeight="1">
      <c r="B12" s="5" t="s">
        <v>4</v>
      </c>
      <c r="C12" s="5"/>
      <c r="D12" s="7">
        <v>178938.37</v>
      </c>
      <c r="E12" s="7">
        <v>171025.43</v>
      </c>
      <c r="F12" s="7">
        <v>178922.78</v>
      </c>
      <c r="G12" s="7">
        <f>E12-F12</f>
        <v>-7897.3500000000058</v>
      </c>
      <c r="H12" s="36">
        <f>D12-E12</f>
        <v>7912.9400000000023</v>
      </c>
      <c r="I12" s="36"/>
      <c r="J12" s="36"/>
      <c r="M12">
        <v>3116.36</v>
      </c>
      <c r="N12">
        <v>3095.02</v>
      </c>
      <c r="P12">
        <v>28766.400000000001</v>
      </c>
      <c r="Q12">
        <v>27646.94</v>
      </c>
    </row>
    <row r="13" spans="2:17" ht="36.75" customHeight="1">
      <c r="B13" s="31" t="s">
        <v>21</v>
      </c>
      <c r="C13" s="5"/>
      <c r="D13" s="7"/>
      <c r="E13" s="7">
        <v>136585.82999999999</v>
      </c>
      <c r="F13" s="7"/>
      <c r="G13" s="7">
        <v>136585.82999999999</v>
      </c>
      <c r="H13" s="30"/>
      <c r="I13" s="46"/>
      <c r="J13" s="47"/>
      <c r="M13">
        <f>SUM(M10:M12)</f>
        <v>9349.08</v>
      </c>
      <c r="N13">
        <f>SUM(N10:N12)</f>
        <v>8902.82</v>
      </c>
      <c r="P13">
        <f>SUM(P10:P12)</f>
        <v>86299.200000000012</v>
      </c>
      <c r="Q13">
        <f>SUM(Q10:Q12)</f>
        <v>85667.9</v>
      </c>
    </row>
    <row r="14" spans="2:17" ht="27.75" customHeight="1">
      <c r="B14" s="5" t="s">
        <v>5</v>
      </c>
      <c r="C14" s="5"/>
      <c r="D14" s="7">
        <f>SUM(D11:D12)</f>
        <v>1460017.3399999999</v>
      </c>
      <c r="E14" s="7">
        <f>SUM(E11:E12)</f>
        <v>1392764.3499999999</v>
      </c>
      <c r="F14" s="7">
        <f>SUM(F11:F13)</f>
        <v>1254758.44</v>
      </c>
      <c r="G14" s="7">
        <f>SUM(G11:G13)</f>
        <v>274591.74</v>
      </c>
      <c r="H14" s="36">
        <f>SUM(H11:H13)</f>
        <v>67252.990000000049</v>
      </c>
      <c r="I14" s="36"/>
      <c r="J14" s="36"/>
    </row>
    <row r="15" spans="2:17" ht="9" customHeight="1"/>
    <row r="17" spans="2:22" ht="62.25" customHeight="1">
      <c r="B17" s="4" t="s">
        <v>17</v>
      </c>
      <c r="C17" s="4"/>
      <c r="D17" s="4"/>
      <c r="E17" s="4" t="s">
        <v>6</v>
      </c>
      <c r="V17" t="s">
        <v>28</v>
      </c>
    </row>
  </sheetData>
  <mergeCells count="14">
    <mergeCell ref="I13:J13"/>
    <mergeCell ref="H14:J14"/>
    <mergeCell ref="B7:K7"/>
    <mergeCell ref="B8:K8"/>
    <mergeCell ref="B9:J9"/>
    <mergeCell ref="H10:J10"/>
    <mergeCell ref="H11:J11"/>
    <mergeCell ref="H12:J12"/>
    <mergeCell ref="B6:I6"/>
    <mergeCell ref="E1:K1"/>
    <mergeCell ref="E2:K2"/>
    <mergeCell ref="E3:K3"/>
    <mergeCell ref="J4:K4"/>
    <mergeCell ref="H5:K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V17"/>
  <sheetViews>
    <sheetView zoomScaleNormal="70" workbookViewId="0">
      <selection activeCell="G18" sqref="G18"/>
    </sheetView>
  </sheetViews>
  <sheetFormatPr defaultRowHeight="15"/>
  <cols>
    <col min="2" max="2" width="22.7109375" customWidth="1"/>
    <col min="3" max="3" width="9.140625" hidden="1" customWidth="1"/>
    <col min="4" max="4" width="16.42578125" customWidth="1"/>
    <col min="5" max="5" width="21.85546875" customWidth="1"/>
    <col min="6" max="7" width="19.7109375" customWidth="1"/>
    <col min="8" max="8" width="2.42578125" hidden="1" customWidth="1"/>
    <col min="9" max="9" width="5.85546875" customWidth="1"/>
    <col min="10" max="10" width="11.140625" customWidth="1"/>
    <col min="13" max="17" width="0" hidden="1" customWidth="1"/>
  </cols>
  <sheetData>
    <row r="1" spans="2:17" ht="19.5" customHeight="1">
      <c r="E1" s="39" t="s">
        <v>12</v>
      </c>
      <c r="F1" s="40"/>
      <c r="G1" s="40"/>
      <c r="H1" s="40"/>
      <c r="I1" s="40"/>
      <c r="J1" s="40"/>
      <c r="K1" s="40"/>
    </row>
    <row r="2" spans="2:17" ht="18.75" customHeight="1">
      <c r="E2" s="42" t="s">
        <v>13</v>
      </c>
      <c r="F2" s="40"/>
      <c r="G2" s="40"/>
      <c r="H2" s="40"/>
      <c r="I2" s="40"/>
      <c r="J2" s="40"/>
      <c r="K2" s="40"/>
    </row>
    <row r="3" spans="2:17" ht="16.5" customHeight="1">
      <c r="E3" s="42" t="s">
        <v>14</v>
      </c>
      <c r="F3" s="40"/>
      <c r="G3" s="40"/>
      <c r="H3" s="40"/>
      <c r="I3" s="40"/>
      <c r="J3" s="40"/>
      <c r="K3" s="40"/>
    </row>
    <row r="4" spans="2:17" ht="6" customHeight="1">
      <c r="F4" s="3" t="s">
        <v>8</v>
      </c>
      <c r="G4" s="3"/>
      <c r="J4" s="43" t="s">
        <v>9</v>
      </c>
      <c r="K4" s="43"/>
    </row>
    <row r="5" spans="2:17" ht="15" hidden="1" customHeight="1">
      <c r="H5" s="43" t="s">
        <v>10</v>
      </c>
      <c r="I5" s="40"/>
      <c r="J5" s="40"/>
      <c r="K5" s="40"/>
    </row>
    <row r="6" spans="2:17" ht="15" hidden="1" customHeight="1">
      <c r="B6" s="43"/>
      <c r="C6" s="40"/>
      <c r="D6" s="40"/>
      <c r="E6" s="40"/>
      <c r="F6" s="40"/>
      <c r="G6" s="40"/>
      <c r="H6" s="40"/>
      <c r="I6" s="40"/>
    </row>
    <row r="7" spans="2:17" ht="39.75" customHeight="1">
      <c r="B7" s="44" t="s">
        <v>11</v>
      </c>
      <c r="C7" s="45"/>
      <c r="D7" s="45"/>
      <c r="E7" s="45"/>
      <c r="F7" s="45"/>
      <c r="G7" s="45"/>
      <c r="H7" s="45"/>
      <c r="I7" s="45"/>
      <c r="J7" s="45"/>
      <c r="K7" s="45"/>
    </row>
    <row r="8" spans="2:17" ht="24" customHeight="1">
      <c r="B8" s="41" t="s">
        <v>36</v>
      </c>
      <c r="C8" s="40"/>
      <c r="D8" s="40"/>
      <c r="E8" s="40"/>
      <c r="F8" s="40"/>
      <c r="G8" s="40"/>
      <c r="H8" s="40"/>
      <c r="I8" s="40"/>
      <c r="J8" s="40"/>
      <c r="K8" s="40"/>
    </row>
    <row r="9" spans="2:17" ht="33.75" customHeight="1">
      <c r="B9" s="37" t="s">
        <v>18</v>
      </c>
      <c r="C9" s="37"/>
      <c r="D9" s="37"/>
      <c r="E9" s="37"/>
      <c r="F9" s="37"/>
      <c r="G9" s="37"/>
      <c r="H9" s="37"/>
      <c r="I9" s="37"/>
      <c r="J9" s="37"/>
    </row>
    <row r="10" spans="2:17" ht="47.25" customHeight="1">
      <c r="B10" s="8" t="s">
        <v>0</v>
      </c>
      <c r="C10" s="9"/>
      <c r="D10" s="33" t="s">
        <v>1</v>
      </c>
      <c r="E10" s="33" t="s">
        <v>2</v>
      </c>
      <c r="F10" s="33" t="s">
        <v>15</v>
      </c>
      <c r="G10" s="33" t="s">
        <v>16</v>
      </c>
      <c r="H10" s="38" t="s">
        <v>3</v>
      </c>
      <c r="I10" s="38"/>
      <c r="J10" s="38"/>
      <c r="M10">
        <v>3116.36</v>
      </c>
      <c r="N10">
        <v>2764.78</v>
      </c>
      <c r="P10">
        <v>28766.400000000001</v>
      </c>
      <c r="Q10">
        <v>28272.25</v>
      </c>
    </row>
    <row r="11" spans="2:17" ht="36.75" customHeight="1">
      <c r="B11" s="33" t="s">
        <v>7</v>
      </c>
      <c r="C11" s="5"/>
      <c r="D11" s="7">
        <v>1360751.93</v>
      </c>
      <c r="E11" s="5">
        <v>1302539.18</v>
      </c>
      <c r="F11" s="7">
        <v>1130537.47</v>
      </c>
      <c r="G11" s="7">
        <f>E11-F11</f>
        <v>172001.70999999996</v>
      </c>
      <c r="H11" s="36">
        <f>D11-E11</f>
        <v>58212.75</v>
      </c>
      <c r="I11" s="36"/>
      <c r="J11" s="36"/>
      <c r="M11">
        <v>3116.36</v>
      </c>
      <c r="N11">
        <v>3043.02</v>
      </c>
      <c r="P11">
        <v>28766.400000000001</v>
      </c>
      <c r="Q11">
        <v>29748.71</v>
      </c>
    </row>
    <row r="12" spans="2:17" ht="30" customHeight="1">
      <c r="B12" s="5" t="s">
        <v>4</v>
      </c>
      <c r="C12" s="5"/>
      <c r="D12" s="7">
        <v>194376.98</v>
      </c>
      <c r="E12" s="7">
        <v>188723.87</v>
      </c>
      <c r="F12" s="7">
        <v>194376.98</v>
      </c>
      <c r="G12" s="7">
        <f>E12-F12</f>
        <v>-5653.1100000000151</v>
      </c>
      <c r="H12" s="36">
        <f>D12-E12</f>
        <v>5653.1100000000151</v>
      </c>
      <c r="I12" s="36"/>
      <c r="J12" s="36"/>
      <c r="M12">
        <v>3116.36</v>
      </c>
      <c r="N12">
        <v>3095.02</v>
      </c>
      <c r="P12">
        <v>28766.400000000001</v>
      </c>
      <c r="Q12">
        <v>27646.94</v>
      </c>
    </row>
    <row r="13" spans="2:17" ht="36.75" customHeight="1">
      <c r="B13" s="33" t="s">
        <v>21</v>
      </c>
      <c r="C13" s="5"/>
      <c r="D13" s="7"/>
      <c r="E13" s="7">
        <v>136585.82999999999</v>
      </c>
      <c r="F13" s="7"/>
      <c r="G13" s="7">
        <v>136585.82999999999</v>
      </c>
      <c r="H13" s="32"/>
      <c r="I13" s="46"/>
      <c r="J13" s="47"/>
      <c r="M13">
        <f>SUM(M10:M12)</f>
        <v>9349.08</v>
      </c>
      <c r="N13">
        <f>SUM(N10:N12)</f>
        <v>8902.82</v>
      </c>
      <c r="P13">
        <f>SUM(P10:P12)</f>
        <v>86299.200000000012</v>
      </c>
      <c r="Q13">
        <f>SUM(Q10:Q12)</f>
        <v>85667.9</v>
      </c>
    </row>
    <row r="14" spans="2:17" ht="27.75" customHeight="1">
      <c r="B14" s="5" t="s">
        <v>5</v>
      </c>
      <c r="C14" s="5"/>
      <c r="D14" s="7">
        <f>SUM(D11:D12)</f>
        <v>1555128.91</v>
      </c>
      <c r="E14" s="7">
        <f>SUM(E11:E12)</f>
        <v>1491263.0499999998</v>
      </c>
      <c r="F14" s="7">
        <f>SUM(F11:F13)</f>
        <v>1324914.45</v>
      </c>
      <c r="G14" s="7">
        <f>SUM(G11:G13)</f>
        <v>302934.42999999993</v>
      </c>
      <c r="H14" s="36">
        <f>SUM(H11:H13)</f>
        <v>63865.860000000015</v>
      </c>
      <c r="I14" s="36"/>
      <c r="J14" s="36"/>
    </row>
    <row r="15" spans="2:17" ht="9" customHeight="1"/>
    <row r="17" spans="2:22" ht="62.25" customHeight="1">
      <c r="B17" s="4" t="s">
        <v>17</v>
      </c>
      <c r="C17" s="4"/>
      <c r="D17" s="4"/>
      <c r="E17" s="4" t="s">
        <v>6</v>
      </c>
      <c r="V17" t="s">
        <v>28</v>
      </c>
    </row>
  </sheetData>
  <mergeCells count="14">
    <mergeCell ref="B6:I6"/>
    <mergeCell ref="E1:K1"/>
    <mergeCell ref="E2:K2"/>
    <mergeCell ref="E3:K3"/>
    <mergeCell ref="J4:K4"/>
    <mergeCell ref="H5:K5"/>
    <mergeCell ref="I13:J13"/>
    <mergeCell ref="H14:J14"/>
    <mergeCell ref="B7:K7"/>
    <mergeCell ref="B8:K8"/>
    <mergeCell ref="B9:J9"/>
    <mergeCell ref="H10:J10"/>
    <mergeCell ref="H11:J11"/>
    <mergeCell ref="H12:J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V17"/>
  <sheetViews>
    <sheetView tabSelected="1" zoomScaleNormal="70" workbookViewId="0">
      <selection activeCell="G17" sqref="G17"/>
    </sheetView>
  </sheetViews>
  <sheetFormatPr defaultRowHeight="15"/>
  <cols>
    <col min="2" max="2" width="22.7109375" customWidth="1"/>
    <col min="3" max="3" width="9.140625" hidden="1" customWidth="1"/>
    <col min="4" max="4" width="16.42578125" customWidth="1"/>
    <col min="5" max="5" width="21.85546875" customWidth="1"/>
    <col min="6" max="7" width="19.7109375" customWidth="1"/>
    <col min="8" max="8" width="2.42578125" hidden="1" customWidth="1"/>
    <col min="9" max="9" width="5.85546875" customWidth="1"/>
    <col min="10" max="10" width="11.140625" customWidth="1"/>
    <col min="13" max="17" width="0" hidden="1" customWidth="1"/>
  </cols>
  <sheetData>
    <row r="1" spans="2:17" ht="19.5" customHeight="1">
      <c r="E1" s="39" t="s">
        <v>12</v>
      </c>
      <c r="F1" s="40"/>
      <c r="G1" s="40"/>
      <c r="H1" s="40"/>
      <c r="I1" s="40"/>
      <c r="J1" s="40"/>
      <c r="K1" s="40"/>
    </row>
    <row r="2" spans="2:17" ht="18.75" customHeight="1">
      <c r="E2" s="42" t="s">
        <v>13</v>
      </c>
      <c r="F2" s="40"/>
      <c r="G2" s="40"/>
      <c r="H2" s="40"/>
      <c r="I2" s="40"/>
      <c r="J2" s="40"/>
      <c r="K2" s="40"/>
    </row>
    <row r="3" spans="2:17" ht="16.5" customHeight="1">
      <c r="E3" s="42" t="s">
        <v>14</v>
      </c>
      <c r="F3" s="40"/>
      <c r="G3" s="40"/>
      <c r="H3" s="40"/>
      <c r="I3" s="40"/>
      <c r="J3" s="40"/>
      <c r="K3" s="40"/>
    </row>
    <row r="4" spans="2:17" ht="6" customHeight="1">
      <c r="F4" s="3" t="s">
        <v>8</v>
      </c>
      <c r="G4" s="3"/>
      <c r="J4" s="43" t="s">
        <v>9</v>
      </c>
      <c r="K4" s="43"/>
    </row>
    <row r="5" spans="2:17" ht="15" hidden="1" customHeight="1">
      <c r="H5" s="43" t="s">
        <v>10</v>
      </c>
      <c r="I5" s="40"/>
      <c r="J5" s="40"/>
      <c r="K5" s="40"/>
    </row>
    <row r="6" spans="2:17" ht="15" hidden="1" customHeight="1">
      <c r="B6" s="43"/>
      <c r="C6" s="40"/>
      <c r="D6" s="40"/>
      <c r="E6" s="40"/>
      <c r="F6" s="40"/>
      <c r="G6" s="40"/>
      <c r="H6" s="40"/>
      <c r="I6" s="40"/>
    </row>
    <row r="7" spans="2:17" ht="39.75" customHeight="1">
      <c r="B7" s="44" t="s">
        <v>11</v>
      </c>
      <c r="C7" s="45"/>
      <c r="D7" s="45"/>
      <c r="E7" s="45"/>
      <c r="F7" s="45"/>
      <c r="G7" s="45"/>
      <c r="H7" s="45"/>
      <c r="I7" s="45"/>
      <c r="J7" s="45"/>
      <c r="K7" s="45"/>
    </row>
    <row r="8" spans="2:17" ht="24" customHeight="1">
      <c r="B8" s="41" t="s">
        <v>37</v>
      </c>
      <c r="C8" s="40"/>
      <c r="D8" s="40"/>
      <c r="E8" s="40"/>
      <c r="F8" s="40"/>
      <c r="G8" s="40"/>
      <c r="H8" s="40"/>
      <c r="I8" s="40"/>
      <c r="J8" s="40"/>
      <c r="K8" s="40"/>
    </row>
    <row r="9" spans="2:17" ht="33.75" customHeight="1">
      <c r="B9" s="37" t="s">
        <v>18</v>
      </c>
      <c r="C9" s="37"/>
      <c r="D9" s="37"/>
      <c r="E9" s="37"/>
      <c r="F9" s="37"/>
      <c r="G9" s="37"/>
      <c r="H9" s="37"/>
      <c r="I9" s="37"/>
      <c r="J9" s="37"/>
    </row>
    <row r="10" spans="2:17" ht="47.25" customHeight="1">
      <c r="B10" s="8" t="s">
        <v>0</v>
      </c>
      <c r="C10" s="9"/>
      <c r="D10" s="35" t="s">
        <v>1</v>
      </c>
      <c r="E10" s="35" t="s">
        <v>2</v>
      </c>
      <c r="F10" s="35" t="s">
        <v>15</v>
      </c>
      <c r="G10" s="35" t="s">
        <v>16</v>
      </c>
      <c r="H10" s="38" t="s">
        <v>3</v>
      </c>
      <c r="I10" s="38"/>
      <c r="J10" s="38"/>
      <c r="M10">
        <v>3116.36</v>
      </c>
      <c r="N10">
        <v>2764.78</v>
      </c>
      <c r="P10">
        <v>28766.400000000001</v>
      </c>
      <c r="Q10">
        <v>28272.25</v>
      </c>
    </row>
    <row r="11" spans="2:17" ht="36.75" customHeight="1">
      <c r="B11" s="35" t="s">
        <v>7</v>
      </c>
      <c r="C11" s="5"/>
      <c r="D11" s="7">
        <v>1442438.28</v>
      </c>
      <c r="E11" s="5">
        <v>1386146.71</v>
      </c>
      <c r="F11" s="7">
        <v>1187819.99</v>
      </c>
      <c r="G11" s="7">
        <f>E11-F11</f>
        <v>198326.71999999997</v>
      </c>
      <c r="H11" s="36">
        <f>D11-E11</f>
        <v>56291.570000000065</v>
      </c>
      <c r="I11" s="36"/>
      <c r="J11" s="36"/>
      <c r="M11">
        <v>3116.36</v>
      </c>
      <c r="N11">
        <v>3043.02</v>
      </c>
      <c r="P11">
        <v>28766.400000000001</v>
      </c>
      <c r="Q11">
        <v>29748.71</v>
      </c>
    </row>
    <row r="12" spans="2:17" ht="30" customHeight="1">
      <c r="B12" s="5" t="s">
        <v>4</v>
      </c>
      <c r="C12" s="5"/>
      <c r="D12" s="7">
        <v>209831.18</v>
      </c>
      <c r="E12" s="7">
        <v>207407.71</v>
      </c>
      <c r="F12" s="7">
        <v>209831.18</v>
      </c>
      <c r="G12" s="7">
        <f>E12-F12</f>
        <v>-2423.4700000000012</v>
      </c>
      <c r="H12" s="36">
        <f>D12-E12</f>
        <v>2423.4700000000012</v>
      </c>
      <c r="I12" s="36"/>
      <c r="J12" s="36"/>
      <c r="M12">
        <v>3116.36</v>
      </c>
      <c r="N12">
        <v>3095.02</v>
      </c>
      <c r="P12">
        <v>28766.400000000001</v>
      </c>
      <c r="Q12">
        <v>27646.94</v>
      </c>
    </row>
    <row r="13" spans="2:17" ht="36.75" customHeight="1">
      <c r="B13" s="35" t="s">
        <v>21</v>
      </c>
      <c r="C13" s="5"/>
      <c r="D13" s="7"/>
      <c r="E13" s="7">
        <v>136585.82999999999</v>
      </c>
      <c r="F13" s="7"/>
      <c r="G13" s="7">
        <v>136585.82999999999</v>
      </c>
      <c r="H13" s="34"/>
      <c r="I13" s="46"/>
      <c r="J13" s="47"/>
      <c r="M13">
        <f>SUM(M10:M12)</f>
        <v>9349.08</v>
      </c>
      <c r="N13">
        <f>SUM(N10:N12)</f>
        <v>8902.82</v>
      </c>
      <c r="P13">
        <f>SUM(P10:P12)</f>
        <v>86299.200000000012</v>
      </c>
      <c r="Q13">
        <f>SUM(Q10:Q12)</f>
        <v>85667.9</v>
      </c>
    </row>
    <row r="14" spans="2:17" ht="27.75" customHeight="1">
      <c r="B14" s="5" t="s">
        <v>5</v>
      </c>
      <c r="C14" s="5"/>
      <c r="D14" s="7">
        <f>SUM(D11:D12)</f>
        <v>1652269.46</v>
      </c>
      <c r="E14" s="7">
        <f>SUM(E11:E12)</f>
        <v>1593554.42</v>
      </c>
      <c r="F14" s="7">
        <f>SUM(F11:F13)</f>
        <v>1397651.17</v>
      </c>
      <c r="G14" s="7">
        <f>SUM(G11:G13)</f>
        <v>332489.07999999996</v>
      </c>
      <c r="H14" s="36">
        <f>SUM(H11:H13)</f>
        <v>58715.040000000066</v>
      </c>
      <c r="I14" s="36"/>
      <c r="J14" s="36"/>
    </row>
    <row r="15" spans="2:17" ht="9" customHeight="1"/>
    <row r="17" spans="2:22" ht="62.25" customHeight="1">
      <c r="B17" s="4" t="s">
        <v>17</v>
      </c>
      <c r="C17" s="4"/>
      <c r="D17" s="4"/>
      <c r="E17" s="4" t="s">
        <v>6</v>
      </c>
      <c r="V17" t="s">
        <v>28</v>
      </c>
    </row>
  </sheetData>
  <mergeCells count="14">
    <mergeCell ref="B6:I6"/>
    <mergeCell ref="E1:K1"/>
    <mergeCell ref="E2:K2"/>
    <mergeCell ref="E3:K3"/>
    <mergeCell ref="J4:K4"/>
    <mergeCell ref="H5:K5"/>
    <mergeCell ref="I13:J13"/>
    <mergeCell ref="H14:J14"/>
    <mergeCell ref="B7:K7"/>
    <mergeCell ref="B8:K8"/>
    <mergeCell ref="B9:J9"/>
    <mergeCell ref="H10:J10"/>
    <mergeCell ref="H11:J11"/>
    <mergeCell ref="H12:J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"/>
  <sheetViews>
    <sheetView zoomScaleNormal="70" workbookViewId="0">
      <selection activeCell="E11" sqref="E11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3" max="17" width="0" hidden="1" customWidth="1"/>
  </cols>
  <sheetData>
    <row r="1" spans="1:17" ht="19.5" customHeight="1">
      <c r="D1" s="39" t="s">
        <v>12</v>
      </c>
      <c r="E1" s="40"/>
      <c r="F1" s="40"/>
      <c r="G1" s="40"/>
      <c r="H1" s="40"/>
      <c r="I1" s="40"/>
      <c r="J1" s="40"/>
      <c r="K1" s="40"/>
    </row>
    <row r="2" spans="1:17" ht="18.75" customHeight="1">
      <c r="D2" s="42" t="s">
        <v>13</v>
      </c>
      <c r="E2" s="40"/>
      <c r="F2" s="40"/>
      <c r="G2" s="40"/>
      <c r="H2" s="40"/>
      <c r="I2" s="40"/>
      <c r="J2" s="40"/>
      <c r="K2" s="40"/>
      <c r="N2" s="1"/>
      <c r="O2" s="1"/>
    </row>
    <row r="3" spans="1:17" ht="16.5" customHeight="1">
      <c r="D3" s="42" t="s">
        <v>14</v>
      </c>
      <c r="E3" s="40"/>
      <c r="F3" s="40"/>
      <c r="G3" s="40"/>
      <c r="H3" s="40"/>
      <c r="I3" s="40"/>
      <c r="J3" s="40"/>
      <c r="K3" s="11"/>
    </row>
    <row r="4" spans="1:17" ht="6" customHeight="1">
      <c r="E4" s="3" t="s">
        <v>8</v>
      </c>
      <c r="F4" s="3"/>
      <c r="I4" s="43" t="s">
        <v>9</v>
      </c>
      <c r="J4" s="43"/>
    </row>
    <row r="5" spans="1:17" ht="15" hidden="1" customHeight="1">
      <c r="G5" s="43" t="s">
        <v>10</v>
      </c>
      <c r="H5" s="40"/>
      <c r="I5" s="40"/>
      <c r="J5" s="40"/>
      <c r="K5" s="40"/>
      <c r="L5" s="40"/>
      <c r="M5" s="40"/>
    </row>
    <row r="6" spans="1:17" ht="15" hidden="1" customHeight="1">
      <c r="A6" s="43"/>
      <c r="B6" s="40"/>
      <c r="C6" s="40"/>
      <c r="D6" s="40"/>
      <c r="E6" s="40"/>
      <c r="F6" s="40"/>
      <c r="G6" s="40"/>
      <c r="H6" s="40"/>
    </row>
    <row r="7" spans="1:17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  <c r="K7" s="11"/>
    </row>
    <row r="8" spans="1:17" ht="24" customHeight="1">
      <c r="A8" s="41" t="s">
        <v>20</v>
      </c>
      <c r="B8" s="40"/>
      <c r="C8" s="40"/>
      <c r="D8" s="40"/>
      <c r="E8" s="40"/>
      <c r="F8" s="40"/>
      <c r="G8" s="40"/>
      <c r="H8" s="40"/>
      <c r="I8" s="40"/>
      <c r="J8" s="40"/>
    </row>
    <row r="9" spans="1:17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7" ht="47.25" customHeight="1">
      <c r="A10" s="8" t="s">
        <v>0</v>
      </c>
      <c r="B10" s="9"/>
      <c r="C10" s="10" t="s">
        <v>1</v>
      </c>
      <c r="D10" s="10" t="s">
        <v>2</v>
      </c>
      <c r="E10" s="10" t="s">
        <v>15</v>
      </c>
      <c r="F10" s="10" t="s">
        <v>16</v>
      </c>
      <c r="G10" s="38" t="s">
        <v>3</v>
      </c>
      <c r="H10" s="38"/>
      <c r="I10" s="38"/>
    </row>
    <row r="11" spans="1:17" ht="36.75" customHeight="1">
      <c r="A11" s="10" t="s">
        <v>7</v>
      </c>
      <c r="B11" s="5"/>
      <c r="C11" s="7">
        <v>282440.31</v>
      </c>
      <c r="D11" s="5">
        <v>250192.75</v>
      </c>
      <c r="E11" s="7">
        <v>223754.99</v>
      </c>
      <c r="F11" s="5">
        <f>D11-E11</f>
        <v>26437.760000000009</v>
      </c>
      <c r="G11" s="36">
        <f>C11-D11</f>
        <v>32247.559999999998</v>
      </c>
      <c r="H11" s="36"/>
      <c r="I11" s="36"/>
      <c r="M11">
        <v>31444.73</v>
      </c>
      <c r="N11">
        <v>32103.759999999998</v>
      </c>
      <c r="P11">
        <v>3116.36</v>
      </c>
      <c r="Q11">
        <v>3225.95</v>
      </c>
    </row>
    <row r="12" spans="1:17" ht="30" customHeight="1">
      <c r="A12" s="5" t="s">
        <v>4</v>
      </c>
      <c r="B12" s="5"/>
      <c r="C12" s="7">
        <v>28047.24</v>
      </c>
      <c r="D12" s="7">
        <v>25009.040000000001</v>
      </c>
      <c r="E12" s="7">
        <v>28033.200000000001</v>
      </c>
      <c r="F12" s="7">
        <f>D12-E12</f>
        <v>-3024.16</v>
      </c>
      <c r="G12" s="36">
        <f>C12-D12</f>
        <v>3038.2000000000007</v>
      </c>
      <c r="H12" s="36"/>
      <c r="I12" s="36"/>
      <c r="M12">
        <v>31444.73</v>
      </c>
      <c r="N12">
        <v>32051.599999999999</v>
      </c>
      <c r="P12">
        <v>3116.36</v>
      </c>
      <c r="Q12">
        <v>3190.32</v>
      </c>
    </row>
    <row r="13" spans="1:17" ht="17.25" customHeight="1">
      <c r="A13" s="5" t="s">
        <v>5</v>
      </c>
      <c r="B13" s="5"/>
      <c r="C13" s="7">
        <f>SUM(C11:C12)</f>
        <v>310487.55</v>
      </c>
      <c r="D13" s="7">
        <f>SUM(D11:D12)</f>
        <v>275201.78999999998</v>
      </c>
      <c r="E13" s="7">
        <f>SUM(E11:E12)</f>
        <v>251788.19</v>
      </c>
      <c r="F13" s="7">
        <f>SUM(F11:F12)</f>
        <v>23413.600000000009</v>
      </c>
      <c r="G13" s="36">
        <f>SUM(G11:G12)</f>
        <v>35285.759999999995</v>
      </c>
      <c r="H13" s="36"/>
      <c r="I13" s="36"/>
      <c r="M13">
        <v>31444.73</v>
      </c>
      <c r="N13">
        <v>33068.199999999997</v>
      </c>
      <c r="P13">
        <v>3116.36</v>
      </c>
      <c r="Q13">
        <v>3386.1</v>
      </c>
    </row>
    <row r="14" spans="1:17" ht="9" customHeight="1"/>
    <row r="15" spans="1:17">
      <c r="M15">
        <f>SUM(M11:M14)</f>
        <v>94334.19</v>
      </c>
      <c r="N15">
        <f>SUM(N11:N14)</f>
        <v>97223.56</v>
      </c>
      <c r="P15">
        <f>SUM(P11:P14)</f>
        <v>9349.08</v>
      </c>
      <c r="Q15">
        <f>SUM(Q11:Q14)</f>
        <v>9802.3700000000008</v>
      </c>
    </row>
    <row r="16" spans="1:17" ht="62.25" customHeight="1">
      <c r="A16" s="4" t="s">
        <v>17</v>
      </c>
      <c r="B16" s="4"/>
      <c r="C16" s="4"/>
      <c r="D16" s="4" t="s">
        <v>6</v>
      </c>
    </row>
  </sheetData>
  <mergeCells count="13">
    <mergeCell ref="A6:H6"/>
    <mergeCell ref="D1:K1"/>
    <mergeCell ref="D2:K2"/>
    <mergeCell ref="D3:J3"/>
    <mergeCell ref="I4:J4"/>
    <mergeCell ref="G5:M5"/>
    <mergeCell ref="G13:I13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zoomScaleNormal="70" workbookViewId="0">
      <selection activeCell="D20" sqref="D20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</cols>
  <sheetData>
    <row r="1" spans="1:10" ht="19.5" customHeight="1">
      <c r="D1" s="39" t="s">
        <v>12</v>
      </c>
      <c r="E1" s="40"/>
      <c r="F1" s="40"/>
      <c r="G1" s="40"/>
      <c r="H1" s="40"/>
      <c r="I1" s="40"/>
      <c r="J1" s="40"/>
    </row>
    <row r="2" spans="1:10" ht="18.75" customHeight="1">
      <c r="D2" s="42" t="s">
        <v>13</v>
      </c>
      <c r="E2" s="40"/>
      <c r="F2" s="40"/>
      <c r="G2" s="40"/>
      <c r="H2" s="40"/>
      <c r="I2" s="40"/>
      <c r="J2" s="40"/>
    </row>
    <row r="3" spans="1:10" ht="16.5" customHeight="1">
      <c r="D3" s="42" t="s">
        <v>14</v>
      </c>
      <c r="E3" s="40"/>
      <c r="F3" s="40"/>
      <c r="G3" s="40"/>
      <c r="H3" s="40"/>
      <c r="I3" s="40"/>
      <c r="J3" s="40"/>
    </row>
    <row r="4" spans="1:10" ht="6" customHeight="1">
      <c r="E4" s="3" t="s">
        <v>8</v>
      </c>
      <c r="F4" s="3"/>
      <c r="I4" s="43" t="s">
        <v>9</v>
      </c>
      <c r="J4" s="43"/>
    </row>
    <row r="5" spans="1:10" ht="15" hidden="1" customHeight="1">
      <c r="G5" s="43" t="s">
        <v>10</v>
      </c>
      <c r="H5" s="40"/>
      <c r="I5" s="40"/>
      <c r="J5" s="40"/>
    </row>
    <row r="6" spans="1:10" ht="15" hidden="1" customHeight="1">
      <c r="A6" s="43"/>
      <c r="B6" s="40"/>
      <c r="C6" s="40"/>
      <c r="D6" s="40"/>
      <c r="E6" s="40"/>
      <c r="F6" s="40"/>
      <c r="G6" s="40"/>
      <c r="H6" s="40"/>
    </row>
    <row r="7" spans="1:10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ht="24" customHeight="1">
      <c r="A8" s="41" t="s">
        <v>22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0" ht="47.25" customHeight="1">
      <c r="A10" s="8" t="s">
        <v>0</v>
      </c>
      <c r="B10" s="9"/>
      <c r="C10" s="13" t="s">
        <v>1</v>
      </c>
      <c r="D10" s="13" t="s">
        <v>2</v>
      </c>
      <c r="E10" s="13" t="s">
        <v>15</v>
      </c>
      <c r="F10" s="13" t="s">
        <v>16</v>
      </c>
      <c r="G10" s="38" t="s">
        <v>3</v>
      </c>
      <c r="H10" s="38"/>
      <c r="I10" s="38"/>
    </row>
    <row r="11" spans="1:10" ht="36.75" customHeight="1">
      <c r="A11" s="13" t="s">
        <v>7</v>
      </c>
      <c r="B11" s="5"/>
      <c r="C11" s="7">
        <v>377130.4</v>
      </c>
      <c r="D11" s="5">
        <v>342859.86</v>
      </c>
      <c r="E11" s="7">
        <v>290180.81</v>
      </c>
      <c r="F11" s="5">
        <f>D11-E11</f>
        <v>52679.049999999988</v>
      </c>
      <c r="G11" s="36">
        <f>C11-D11</f>
        <v>34270.540000000037</v>
      </c>
      <c r="H11" s="36"/>
      <c r="I11" s="36"/>
    </row>
    <row r="12" spans="1:10" ht="30" customHeight="1">
      <c r="A12" s="5" t="s">
        <v>4</v>
      </c>
      <c r="B12" s="5"/>
      <c r="C12" s="7">
        <v>37377.599999999999</v>
      </c>
      <c r="D12" s="7">
        <v>34184.85</v>
      </c>
      <c r="E12" s="7">
        <v>37382.28</v>
      </c>
      <c r="F12" s="7">
        <f>D12-E12</f>
        <v>-3197.4300000000003</v>
      </c>
      <c r="G12" s="36">
        <f>C12-D12</f>
        <v>3192.75</v>
      </c>
      <c r="H12" s="36"/>
      <c r="I12" s="36"/>
    </row>
    <row r="13" spans="1:10" ht="36.75" customHeight="1">
      <c r="A13" s="13" t="s">
        <v>21</v>
      </c>
      <c r="B13" s="5"/>
      <c r="C13" s="7"/>
      <c r="D13" s="7">
        <v>136585.82999999999</v>
      </c>
      <c r="E13" s="7"/>
      <c r="F13" s="7">
        <v>136585.82999999999</v>
      </c>
      <c r="G13" s="12"/>
      <c r="H13" s="46"/>
      <c r="I13" s="47"/>
    </row>
    <row r="14" spans="1:10" ht="27.75" customHeight="1">
      <c r="A14" s="5" t="s">
        <v>5</v>
      </c>
      <c r="B14" s="5"/>
      <c r="C14" s="7">
        <f>SUM(C11:C12)</f>
        <v>414508</v>
      </c>
      <c r="D14" s="7">
        <f>SUM(D11:D12)</f>
        <v>377044.70999999996</v>
      </c>
      <c r="E14" s="7">
        <f>SUM(E11:E13)</f>
        <v>327563.08999999997</v>
      </c>
      <c r="F14" s="7">
        <f>SUM(F11:F13)</f>
        <v>186067.44999999998</v>
      </c>
      <c r="G14" s="36">
        <f>SUM(G11:G13)</f>
        <v>37463.290000000037</v>
      </c>
      <c r="H14" s="36"/>
      <c r="I14" s="36"/>
    </row>
    <row r="15" spans="1:10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A6:H6"/>
    <mergeCell ref="D1:J1"/>
    <mergeCell ref="D2:J2"/>
    <mergeCell ref="D3:J3"/>
    <mergeCell ref="I4:J4"/>
    <mergeCell ref="G5:J5"/>
    <mergeCell ref="G14:I14"/>
    <mergeCell ref="H13:I13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7"/>
  <sheetViews>
    <sheetView zoomScaleNormal="70" workbookViewId="0">
      <selection activeCell="G12" sqref="G12:I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23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15" t="s">
        <v>1</v>
      </c>
      <c r="D10" s="15" t="s">
        <v>2</v>
      </c>
      <c r="E10" s="15" t="s">
        <v>15</v>
      </c>
      <c r="F10" s="15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15" t="s">
        <v>7</v>
      </c>
      <c r="B11" s="5"/>
      <c r="C11" s="7">
        <v>463073.7</v>
      </c>
      <c r="D11" s="5">
        <v>428527.76</v>
      </c>
      <c r="E11" s="7">
        <v>354009.75</v>
      </c>
      <c r="F11" s="5">
        <f>D11-E11</f>
        <v>74518.010000000009</v>
      </c>
      <c r="G11" s="36">
        <f>C11-D11</f>
        <v>34545.94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46745.4</v>
      </c>
      <c r="D12" s="7">
        <v>43087.67</v>
      </c>
      <c r="E12" s="7">
        <v>46731.360000000001</v>
      </c>
      <c r="F12" s="7">
        <f>D12-E12</f>
        <v>-3643.6900000000023</v>
      </c>
      <c r="G12" s="36" t="s">
        <v>24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15" t="s">
        <v>21</v>
      </c>
      <c r="B13" s="5"/>
      <c r="C13" s="7"/>
      <c r="D13" s="7">
        <v>136585.82999999999</v>
      </c>
      <c r="E13" s="7"/>
      <c r="F13" s="7">
        <v>136585.82999999999</v>
      </c>
      <c r="G13" s="14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509819.10000000003</v>
      </c>
      <c r="D14" s="7">
        <f>SUM(D11:D12)</f>
        <v>471615.43</v>
      </c>
      <c r="E14" s="7">
        <f>SUM(E11:E13)</f>
        <v>400741.11</v>
      </c>
      <c r="F14" s="7">
        <f>SUM(F11:F13)</f>
        <v>207460.15</v>
      </c>
      <c r="G14" s="36">
        <f>SUM(G11:G13)</f>
        <v>34545.94</v>
      </c>
      <c r="H14" s="36"/>
      <c r="I14" s="36"/>
    </row>
    <row r="15" spans="1:16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7"/>
  <sheetViews>
    <sheetView zoomScaleNormal="70" workbookViewId="0">
      <selection activeCell="F21" sqref="F21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25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19" t="s">
        <v>1</v>
      </c>
      <c r="D10" s="19" t="s">
        <v>2</v>
      </c>
      <c r="E10" s="19" t="s">
        <v>15</v>
      </c>
      <c r="F10" s="19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19" t="s">
        <v>7</v>
      </c>
      <c r="B11" s="5"/>
      <c r="C11" s="7">
        <v>549372.9</v>
      </c>
      <c r="D11" s="5">
        <v>511749.8</v>
      </c>
      <c r="E11" s="7">
        <v>440543.38</v>
      </c>
      <c r="F11" s="7">
        <f>D11-E11</f>
        <v>71206.419999999984</v>
      </c>
      <c r="G11" s="36">
        <f>C11-D11</f>
        <v>37623.100000000035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56094.48</v>
      </c>
      <c r="D12" s="7">
        <v>52215.839999999997</v>
      </c>
      <c r="E12" s="7">
        <v>56094.48</v>
      </c>
      <c r="F12" s="7">
        <f>D12-E12</f>
        <v>-3878.6400000000067</v>
      </c>
      <c r="G12" s="36">
        <v>3878.64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19" t="s">
        <v>21</v>
      </c>
      <c r="B13" s="5"/>
      <c r="C13" s="7"/>
      <c r="D13" s="7">
        <v>136585.82999999999</v>
      </c>
      <c r="E13" s="7"/>
      <c r="F13" s="7">
        <v>136585.82999999999</v>
      </c>
      <c r="G13" s="18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605467.38</v>
      </c>
      <c r="D14" s="7">
        <f>SUM(D11:D12)</f>
        <v>563965.64</v>
      </c>
      <c r="E14" s="7">
        <f>SUM(E11:E13)</f>
        <v>496637.86</v>
      </c>
      <c r="F14" s="7">
        <f>SUM(F11:F13)</f>
        <v>203913.60999999996</v>
      </c>
      <c r="G14" s="36">
        <f>SUM(G11:G13)</f>
        <v>41501.740000000034</v>
      </c>
      <c r="H14" s="36"/>
      <c r="I14" s="36"/>
    </row>
    <row r="15" spans="1:16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7"/>
  <sheetViews>
    <sheetView zoomScaleNormal="70" workbookViewId="0">
      <selection activeCell="I21" sqref="I21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26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17" t="s">
        <v>1</v>
      </c>
      <c r="D10" s="17" t="s">
        <v>2</v>
      </c>
      <c r="E10" s="17" t="s">
        <v>15</v>
      </c>
      <c r="F10" s="17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17" t="s">
        <v>7</v>
      </c>
      <c r="B11" s="5"/>
      <c r="C11" s="7">
        <v>635672.1</v>
      </c>
      <c r="D11" s="5">
        <v>599378.17000000004</v>
      </c>
      <c r="E11" s="7">
        <v>492873.08</v>
      </c>
      <c r="F11" s="7">
        <f>D11-E11</f>
        <v>106505.09000000003</v>
      </c>
      <c r="G11" s="36">
        <f>C11-D11</f>
        <v>36293.929999999935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65438.879999999997</v>
      </c>
      <c r="D12" s="7">
        <v>61953.32</v>
      </c>
      <c r="E12" s="7">
        <v>65438.879999999997</v>
      </c>
      <c r="F12" s="7">
        <f>D12-E12</f>
        <v>-3485.5599999999977</v>
      </c>
      <c r="G12" s="36">
        <v>3878.64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17" t="s">
        <v>21</v>
      </c>
      <c r="B13" s="5"/>
      <c r="C13" s="7"/>
      <c r="D13" s="7">
        <v>136585.82999999999</v>
      </c>
      <c r="E13" s="7"/>
      <c r="F13" s="7">
        <v>136585.82999999999</v>
      </c>
      <c r="G13" s="16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701110.98</v>
      </c>
      <c r="D14" s="7">
        <f>SUM(D11:D12)</f>
        <v>661331.49</v>
      </c>
      <c r="E14" s="7">
        <f>SUM(E11:E13)</f>
        <v>558311.96</v>
      </c>
      <c r="F14" s="7">
        <f>SUM(F11:F13)</f>
        <v>239605.36000000002</v>
      </c>
      <c r="G14" s="36">
        <f>SUM(G11:G13)</f>
        <v>40172.569999999934</v>
      </c>
      <c r="H14" s="36"/>
      <c r="I14" s="36"/>
    </row>
    <row r="15" spans="1:16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7"/>
  <sheetViews>
    <sheetView topLeftCell="A4" zoomScaleNormal="70" workbookViewId="0">
      <selection activeCell="H25" sqref="H25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27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21" t="s">
        <v>1</v>
      </c>
      <c r="D10" s="21" t="s">
        <v>2</v>
      </c>
      <c r="E10" s="21" t="s">
        <v>15</v>
      </c>
      <c r="F10" s="21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1" t="s">
        <v>7</v>
      </c>
      <c r="B11" s="5"/>
      <c r="C11" s="7">
        <v>721971.3</v>
      </c>
      <c r="D11" s="5">
        <v>680141.37</v>
      </c>
      <c r="E11" s="7">
        <v>542294.72</v>
      </c>
      <c r="F11" s="7">
        <f>D11-E11</f>
        <v>137846.65000000002</v>
      </c>
      <c r="G11" s="36">
        <v>41829.93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74787.960000000006</v>
      </c>
      <c r="D12" s="7">
        <v>70562.080000000002</v>
      </c>
      <c r="E12" s="7">
        <v>74787.960000000006</v>
      </c>
      <c r="F12" s="7">
        <f>D12-E12</f>
        <v>-4225.8800000000047</v>
      </c>
      <c r="G12" s="36">
        <v>4424.76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1" t="s">
        <v>21</v>
      </c>
      <c r="B13" s="5"/>
      <c r="C13" s="7"/>
      <c r="D13" s="7">
        <v>136585.82999999999</v>
      </c>
      <c r="E13" s="7"/>
      <c r="F13" s="7">
        <v>136585.82999999999</v>
      </c>
      <c r="G13" s="20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796759.26</v>
      </c>
      <c r="D14" s="7">
        <f>SUM(D11:D12)</f>
        <v>750703.45</v>
      </c>
      <c r="E14" s="7">
        <f>SUM(E11:E13)</f>
        <v>617082.67999999993</v>
      </c>
      <c r="F14" s="7">
        <f>SUM(F11:F13)</f>
        <v>270206.59999999998</v>
      </c>
      <c r="G14" s="36">
        <f>SUM(G11:G13)</f>
        <v>46254.69</v>
      </c>
      <c r="H14" s="36"/>
      <c r="I14" s="36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D12" sqref="D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29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23" t="s">
        <v>1</v>
      </c>
      <c r="D10" s="23" t="s">
        <v>2</v>
      </c>
      <c r="E10" s="23" t="s">
        <v>15</v>
      </c>
      <c r="F10" s="23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3" t="s">
        <v>7</v>
      </c>
      <c r="B11" s="5"/>
      <c r="C11" s="7">
        <v>801039.3</v>
      </c>
      <c r="D11" s="5">
        <v>755701.4</v>
      </c>
      <c r="E11" s="7">
        <v>632156.04</v>
      </c>
      <c r="F11" s="7">
        <f>D11-E11</f>
        <v>123545.35999999999</v>
      </c>
      <c r="G11" s="36">
        <f>C11-D11</f>
        <v>45337.900000000023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86174.63</v>
      </c>
      <c r="D12" s="7">
        <v>79674.45</v>
      </c>
      <c r="E12" s="7">
        <v>86174.63</v>
      </c>
      <c r="F12" s="7">
        <f>D12-E12</f>
        <v>-6500.1800000000076</v>
      </c>
      <c r="G12" s="36">
        <f>C12-D12</f>
        <v>6500.1800000000076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3" t="s">
        <v>21</v>
      </c>
      <c r="B13" s="5"/>
      <c r="C13" s="7"/>
      <c r="D13" s="7">
        <v>136585.82999999999</v>
      </c>
      <c r="E13" s="7"/>
      <c r="F13" s="7">
        <v>136585.82999999999</v>
      </c>
      <c r="G13" s="22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887213.93</v>
      </c>
      <c r="D14" s="7">
        <f>SUM(D11:D12)</f>
        <v>835375.85</v>
      </c>
      <c r="E14" s="7">
        <f>SUM(E11:E13)</f>
        <v>718330.67</v>
      </c>
      <c r="F14" s="7">
        <f>SUM(F11:F13)</f>
        <v>253631.00999999995</v>
      </c>
      <c r="G14" s="36">
        <f>SUM(G11:G13)</f>
        <v>51838.080000000031</v>
      </c>
      <c r="H14" s="36"/>
      <c r="I14" s="36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F12" sqref="F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9" t="s">
        <v>12</v>
      </c>
      <c r="E1" s="40"/>
      <c r="F1" s="40"/>
      <c r="G1" s="40"/>
      <c r="H1" s="40"/>
      <c r="I1" s="40"/>
      <c r="J1" s="40"/>
    </row>
    <row r="2" spans="1:16" ht="18.75" customHeight="1">
      <c r="D2" s="42" t="s">
        <v>13</v>
      </c>
      <c r="E2" s="40"/>
      <c r="F2" s="40"/>
      <c r="G2" s="40"/>
      <c r="H2" s="40"/>
      <c r="I2" s="40"/>
      <c r="J2" s="40"/>
    </row>
    <row r="3" spans="1:16" ht="16.5" customHeight="1">
      <c r="D3" s="42" t="s">
        <v>14</v>
      </c>
      <c r="E3" s="40"/>
      <c r="F3" s="40"/>
      <c r="G3" s="40"/>
      <c r="H3" s="40"/>
      <c r="I3" s="40"/>
      <c r="J3" s="40"/>
    </row>
    <row r="4" spans="1:16" ht="6" customHeight="1">
      <c r="E4" s="3" t="s">
        <v>8</v>
      </c>
      <c r="F4" s="3"/>
      <c r="I4" s="43" t="s">
        <v>9</v>
      </c>
      <c r="J4" s="43"/>
    </row>
    <row r="5" spans="1:16" ht="15" hidden="1" customHeight="1">
      <c r="G5" s="43" t="s">
        <v>10</v>
      </c>
      <c r="H5" s="40"/>
      <c r="I5" s="40"/>
      <c r="J5" s="40"/>
    </row>
    <row r="6" spans="1:16" ht="15" hidden="1" customHeight="1">
      <c r="A6" s="43"/>
      <c r="B6" s="40"/>
      <c r="C6" s="40"/>
      <c r="D6" s="40"/>
      <c r="E6" s="40"/>
      <c r="F6" s="40"/>
      <c r="G6" s="40"/>
      <c r="H6" s="40"/>
    </row>
    <row r="7" spans="1:16" ht="39.75" customHeight="1">
      <c r="A7" s="44" t="s">
        <v>11</v>
      </c>
      <c r="B7" s="45"/>
      <c r="C7" s="45"/>
      <c r="D7" s="45"/>
      <c r="E7" s="45"/>
      <c r="F7" s="45"/>
      <c r="G7" s="45"/>
      <c r="H7" s="45"/>
      <c r="I7" s="45"/>
      <c r="J7" s="45"/>
    </row>
    <row r="8" spans="1:16" ht="24" customHeight="1">
      <c r="A8" s="41" t="s">
        <v>30</v>
      </c>
      <c r="B8" s="40"/>
      <c r="C8" s="40"/>
      <c r="D8" s="40"/>
      <c r="E8" s="40"/>
      <c r="F8" s="40"/>
      <c r="G8" s="40"/>
      <c r="H8" s="40"/>
      <c r="I8" s="40"/>
      <c r="J8" s="40"/>
    </row>
    <row r="9" spans="1:16" ht="33.75" customHeight="1">
      <c r="A9" s="37" t="s">
        <v>18</v>
      </c>
      <c r="B9" s="37"/>
      <c r="C9" s="37"/>
      <c r="D9" s="37"/>
      <c r="E9" s="37"/>
      <c r="F9" s="37"/>
      <c r="G9" s="37"/>
      <c r="H9" s="37"/>
      <c r="I9" s="37"/>
    </row>
    <row r="10" spans="1:16" ht="47.25" customHeight="1">
      <c r="A10" s="8" t="s">
        <v>0</v>
      </c>
      <c r="B10" s="9"/>
      <c r="C10" s="23" t="s">
        <v>1</v>
      </c>
      <c r="D10" s="23" t="s">
        <v>2</v>
      </c>
      <c r="E10" s="23" t="s">
        <v>15</v>
      </c>
      <c r="F10" s="23" t="s">
        <v>16</v>
      </c>
      <c r="G10" s="38" t="s">
        <v>3</v>
      </c>
      <c r="H10" s="38"/>
      <c r="I10" s="38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3" t="s">
        <v>7</v>
      </c>
      <c r="B11" s="5"/>
      <c r="C11" s="7">
        <v>880107.3</v>
      </c>
      <c r="D11" s="5">
        <v>839409.98</v>
      </c>
      <c r="E11" s="7">
        <v>693551.84</v>
      </c>
      <c r="F11" s="7">
        <f>D11-E11</f>
        <v>145858.14000000001</v>
      </c>
      <c r="G11" s="36">
        <f>C11-D11</f>
        <v>40697.320000000065</v>
      </c>
      <c r="H11" s="36"/>
      <c r="I11" s="36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101636.48</v>
      </c>
      <c r="D12" s="7">
        <v>94946.7</v>
      </c>
      <c r="E12" s="7">
        <v>101628.83</v>
      </c>
      <c r="F12" s="7">
        <f>D12-E12</f>
        <v>-6682.1300000000047</v>
      </c>
      <c r="G12" s="36">
        <f>C12-D12</f>
        <v>6689.7799999999988</v>
      </c>
      <c r="H12" s="36"/>
      <c r="I12" s="36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3" t="s">
        <v>21</v>
      </c>
      <c r="B13" s="5"/>
      <c r="C13" s="7"/>
      <c r="D13" s="7">
        <v>136585.82999999999</v>
      </c>
      <c r="E13" s="7"/>
      <c r="F13" s="7">
        <v>136585.82999999999</v>
      </c>
      <c r="G13" s="22"/>
      <c r="H13" s="46"/>
      <c r="I13" s="47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981743.78</v>
      </c>
      <c r="D14" s="7">
        <f>SUM(D11:D12)</f>
        <v>934356.67999999993</v>
      </c>
      <c r="E14" s="7">
        <f>SUM(E11:E13)</f>
        <v>795180.66999999993</v>
      </c>
      <c r="F14" s="7">
        <f>SUM(F11:F13)</f>
        <v>275761.83999999997</v>
      </c>
      <c r="G14" s="36">
        <f>SUM(G11:G13)</f>
        <v>47387.100000000064</v>
      </c>
      <c r="H14" s="36"/>
      <c r="I14" s="36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Тореза 86А</vt:lpstr>
      <vt:lpstr>год</vt:lpstr>
      <vt:lpstr>1 квартал 2015</vt:lpstr>
      <vt:lpstr>2 квартал 2015 (2)</vt:lpstr>
      <vt:lpstr>3 квартал 2015  (2)</vt:lpstr>
      <vt:lpstr>4 квартал 2015 </vt:lpstr>
      <vt:lpstr>4 квартал 2015  (2)</vt:lpstr>
      <vt:lpstr>по июнь 16</vt:lpstr>
      <vt:lpstr>по сентябрь</vt:lpstr>
      <vt:lpstr>2016г.</vt:lpstr>
      <vt:lpstr>март 2017</vt:lpstr>
      <vt:lpstr>июнь 17</vt:lpstr>
      <vt:lpstr>сентябрь 17</vt:lpstr>
      <vt:lpstr>год 2017</vt:lpstr>
      <vt:lpstr>2018 1 кв.</vt:lpstr>
      <vt:lpstr>2018 2 кв.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2018-09-19T08:11:23Z</cp:lastPrinted>
  <dcterms:created xsi:type="dcterms:W3CDTF">2014-07-28T02:01:04Z</dcterms:created>
  <dcterms:modified xsi:type="dcterms:W3CDTF">2018-09-19T08:15:22Z</dcterms:modified>
</cp:coreProperties>
</file>