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Ксения\Documents\тсн 94\"/>
    </mc:Choice>
  </mc:AlternateContent>
  <bookViews>
    <workbookView showSheetTabs="0" xWindow="0" yWindow="0" windowWidth="9300" windowHeight="4755" tabRatio="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E41" i="1" l="1"/>
  <c r="E38" i="1"/>
  <c r="E37" i="1"/>
  <c r="E34" i="1"/>
  <c r="E17" i="1" l="1"/>
  <c r="E18" i="1"/>
  <c r="E12" i="1"/>
  <c r="E13" i="1"/>
  <c r="E14" i="1"/>
  <c r="E15" i="1"/>
  <c r="E16" i="1"/>
  <c r="E11" i="1"/>
  <c r="E10" i="1" l="1"/>
  <c r="B10" i="1"/>
  <c r="C10" i="1"/>
  <c r="D10" i="1"/>
  <c r="B20" i="1"/>
  <c r="C20" i="1"/>
  <c r="D20" i="1"/>
  <c r="E20" i="1"/>
  <c r="F10" i="1" l="1"/>
</calcChain>
</file>

<file path=xl/sharedStrings.xml><?xml version="1.0" encoding="utf-8"?>
<sst xmlns="http://schemas.openxmlformats.org/spreadsheetml/2006/main" count="41" uniqueCount="39">
  <si>
    <t>ТСН "Кирова 94</t>
  </si>
  <si>
    <t>Отчет о платежах населения и расходах на доме по адресу :ул. Кирова 94</t>
  </si>
  <si>
    <t xml:space="preserve">На лицевом счете на начало периода  </t>
  </si>
  <si>
    <t>Статья доходов</t>
  </si>
  <si>
    <t>Задолженность на 01.01.2018</t>
  </si>
  <si>
    <t>Плановые поступления(начисление), руб</t>
  </si>
  <si>
    <t>Фактические поступления(оплата), руб</t>
  </si>
  <si>
    <t>Задлженность на доме на 01.02.2018</t>
  </si>
  <si>
    <t>% сбора</t>
  </si>
  <si>
    <t>Платежи населения в т.ч.</t>
  </si>
  <si>
    <t>вывоз бытового мусора</t>
  </si>
  <si>
    <t>ремонт жилья</t>
  </si>
  <si>
    <t>содержание</t>
  </si>
  <si>
    <t>судебные издержки</t>
  </si>
  <si>
    <t>уборка мусоропроводов</t>
  </si>
  <si>
    <t>электроэнергия одн</t>
  </si>
  <si>
    <t>помещения</t>
  </si>
  <si>
    <t>аренда, реклама</t>
  </si>
  <si>
    <t>ИТОГО</t>
  </si>
  <si>
    <t>Статья расходов</t>
  </si>
  <si>
    <t>Оплачено</t>
  </si>
  <si>
    <t>Содержание:</t>
  </si>
  <si>
    <t>услуги банка</t>
  </si>
  <si>
    <t>на приобретение ком-ых рес., исп. на содержание общедомового имущества(Кузнецкая ТЭЦ)</t>
  </si>
  <si>
    <t>ИТОГО расходов</t>
  </si>
  <si>
    <t>Остаток средств на лицевом счете на конец периода 01.02.2018</t>
  </si>
  <si>
    <t>Председатель правления</t>
  </si>
  <si>
    <t>Варакина Л.И.</t>
  </si>
  <si>
    <t>ТСН Кирова 94</t>
  </si>
  <si>
    <t>услуги по начислению и сбору платежей, работе с неплательщиками(гркцп)</t>
  </si>
  <si>
    <t>дезинфекция</t>
  </si>
  <si>
    <t>агентское вознаграждение(стк)</t>
  </si>
  <si>
    <t>услуги по сбору и транспортировке отходов(экоград)</t>
  </si>
  <si>
    <t>агентское вознаграждение(эколэнд)</t>
  </si>
  <si>
    <t>аварийное обслуживание(Элита ЖКХ)</t>
  </si>
  <si>
    <t>Итого</t>
  </si>
  <si>
    <t>Ремонт:</t>
  </si>
  <si>
    <t>Казыр</t>
  </si>
  <si>
    <t>период с 01.02.2018 по 28.02.2018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</si>
</sst>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"/>
    <numFmt numFmtId="165" formatCode="0.00;[Red]\-0.00"/>
    <numFmt numFmtId="166" formatCode="#,##0.00_ ;[Red]\-#,##0.00\ "/>
  </numFmts>
  <fonts count="3" x14ac:knownFonts="1"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44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/>
    <xf numFmtId="0" fontId="1" fillId="0" borderId="0" xfId="0" applyFont="1" applyAlignment="1">
      <alignment horizontal="centerContinuous" wrapText="1"/>
    </xf>
    <xf numFmtId="0" fontId="2" fillId="0" borderId="1" xfId="0" applyFont="1" applyBorder="1" applyAlignment="1">
      <alignment wrapText="1"/>
    </xf>
    <xf numFmtId="166" fontId="2" fillId="0" borderId="1" xfId="0" applyNumberFormat="1" applyFont="1" applyBorder="1" applyAlignme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right" vertical="top"/>
    </xf>
    <xf numFmtId="0" fontId="2" fillId="0" borderId="0" xfId="0" applyFont="1" applyAlignment="1"/>
    <xf numFmtId="164" fontId="2" fillId="0" borderId="1" xfId="0" applyNumberFormat="1" applyFont="1" applyBorder="1" applyAlignment="1">
      <alignment horizontal="right" vertical="top"/>
    </xf>
    <xf numFmtId="165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right" vertical="top"/>
    </xf>
    <xf numFmtId="2" fontId="2" fillId="0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/>
    <xf numFmtId="0" fontId="1" fillId="0" borderId="1" xfId="0" applyFont="1" applyBorder="1" applyAlignment="1">
      <alignment horizontal="center" wrapText="1"/>
    </xf>
    <xf numFmtId="166" fontId="1" fillId="0" borderId="1" xfId="0" applyNumberFormat="1" applyFont="1" applyBorder="1" applyAlignment="1"/>
    <xf numFmtId="0" fontId="1" fillId="0" borderId="1" xfId="0" applyNumberFormat="1" applyFont="1" applyBorder="1" applyAlignment="1"/>
    <xf numFmtId="166" fontId="1" fillId="0" borderId="1" xfId="0" applyNumberFormat="1" applyFont="1" applyFill="1" applyBorder="1" applyAlignment="1"/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6" xfId="0" applyFont="1" applyBorder="1" applyAlignment="1">
      <alignment horizontal="left" wrapText="1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166" fontId="0" fillId="0" borderId="0" xfId="0" applyNumberFormat="1" applyAlignment="1"/>
    <xf numFmtId="2" fontId="2" fillId="0" borderId="1" xfId="0" applyNumberFormat="1" applyFont="1" applyBorder="1" applyAlignment="1"/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2" fontId="1" fillId="0" borderId="1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5"/>
  <sheetViews>
    <sheetView tabSelected="1" workbookViewId="0">
      <selection activeCell="E13" sqref="E13"/>
    </sheetView>
  </sheetViews>
  <sheetFormatPr defaultColWidth="10.33203125" defaultRowHeight="11.25" x14ac:dyDescent="0.2"/>
  <cols>
    <col min="1" max="1" width="29.33203125" style="1" customWidth="1"/>
    <col min="2" max="2" width="18.5" customWidth="1"/>
    <col min="3" max="3" width="19.83203125" customWidth="1"/>
    <col min="4" max="6" width="18.5" customWidth="1"/>
    <col min="7" max="7" width="0.1640625" customWidth="1"/>
  </cols>
  <sheetData>
    <row r="2" spans="1:7" ht="22.5" customHeight="1" x14ac:dyDescent="0.2">
      <c r="A2" s="2"/>
      <c r="B2" s="2"/>
      <c r="C2" s="2"/>
      <c r="D2" s="2"/>
      <c r="E2" s="2"/>
      <c r="F2" s="2"/>
      <c r="G2" s="3"/>
    </row>
    <row r="3" spans="1:7" ht="12.75" x14ac:dyDescent="0.2">
      <c r="A3" s="4" t="s">
        <v>0</v>
      </c>
      <c r="B3" s="4"/>
      <c r="C3" s="4"/>
      <c r="D3" s="4"/>
      <c r="E3" s="4"/>
      <c r="F3" s="4"/>
      <c r="G3" s="3"/>
    </row>
    <row r="4" spans="1:7" ht="33.75" customHeight="1" x14ac:dyDescent="0.2">
      <c r="A4" s="4" t="s">
        <v>1</v>
      </c>
      <c r="B4" s="4"/>
      <c r="C4" s="4"/>
      <c r="D4" s="4"/>
      <c r="E4" s="4"/>
      <c r="F4" s="4"/>
      <c r="G4" s="4"/>
    </row>
    <row r="5" spans="1:7" ht="22.5" customHeight="1" x14ac:dyDescent="0.2">
      <c r="A5" s="4" t="s">
        <v>38</v>
      </c>
      <c r="B5" s="4"/>
      <c r="C5" s="4"/>
      <c r="D5" s="4"/>
      <c r="E5" s="4"/>
      <c r="F5" s="4"/>
      <c r="G5" s="4"/>
    </row>
    <row r="7" spans="1:7" ht="16.5" customHeight="1" x14ac:dyDescent="0.2">
      <c r="A7" s="32" t="s">
        <v>2</v>
      </c>
      <c r="B7" s="33"/>
      <c r="C7" s="33"/>
      <c r="D7" s="34"/>
      <c r="E7" s="26">
        <v>79070.649999999994</v>
      </c>
    </row>
    <row r="8" spans="1:7" ht="22.5" customHeight="1" x14ac:dyDescent="0.2">
      <c r="A8" s="27"/>
      <c r="B8" s="27"/>
      <c r="C8" s="27"/>
      <c r="D8" s="27"/>
      <c r="E8" s="3"/>
    </row>
    <row r="9" spans="1:7" ht="51" customHeight="1" x14ac:dyDescent="0.2">
      <c r="A9" s="19" t="s">
        <v>3</v>
      </c>
      <c r="B9" s="19" t="s">
        <v>4</v>
      </c>
      <c r="C9" s="19" t="s">
        <v>5</v>
      </c>
      <c r="D9" s="19" t="s">
        <v>6</v>
      </c>
      <c r="E9" s="19" t="s">
        <v>7</v>
      </c>
      <c r="F9" s="19" t="s">
        <v>8</v>
      </c>
    </row>
    <row r="10" spans="1:7" ht="25.5" x14ac:dyDescent="0.2">
      <c r="A10" s="17" t="s">
        <v>9</v>
      </c>
      <c r="B10" s="20">
        <f>B11+B12+B13+B14+B15+B16</f>
        <v>144865.46000000002</v>
      </c>
      <c r="C10" s="20">
        <f>C11+C12+C13+C14+C15+C16</f>
        <v>49764.52</v>
      </c>
      <c r="D10" s="21">
        <f>D11+D12+D13+D14+D15+D16</f>
        <v>45246.66</v>
      </c>
      <c r="E10" s="20">
        <f>E11+E12+E13+E14+E15+E16</f>
        <v>149383.32000000004</v>
      </c>
      <c r="F10" s="22">
        <f>D10/C10*100</f>
        <v>90.921524009475036</v>
      </c>
    </row>
    <row r="11" spans="1:7" ht="12.75" x14ac:dyDescent="0.2">
      <c r="A11" s="7" t="s">
        <v>10</v>
      </c>
      <c r="B11" s="8">
        <v>5937.4</v>
      </c>
      <c r="C11" s="8">
        <v>2769.52</v>
      </c>
      <c r="D11" s="8">
        <v>2465.42</v>
      </c>
      <c r="E11" s="8">
        <f>B11+C11-D11</f>
        <v>6241.5</v>
      </c>
      <c r="F11" s="9"/>
    </row>
    <row r="12" spans="1:7" ht="12.75" x14ac:dyDescent="0.2">
      <c r="A12" s="5" t="s">
        <v>11</v>
      </c>
      <c r="B12" s="10">
        <v>47854.8</v>
      </c>
      <c r="C12" s="10">
        <v>15509.9</v>
      </c>
      <c r="D12" s="10">
        <v>14065.3</v>
      </c>
      <c r="E12" s="8">
        <f t="shared" ref="E12:E16" si="0">B12+C12-D12</f>
        <v>49299.400000000009</v>
      </c>
      <c r="F12" s="9"/>
    </row>
    <row r="13" spans="1:7" ht="12.75" x14ac:dyDescent="0.2">
      <c r="A13" s="5" t="s">
        <v>12</v>
      </c>
      <c r="B13" s="10">
        <v>90643.58</v>
      </c>
      <c r="C13" s="10">
        <v>31485.1</v>
      </c>
      <c r="D13" s="10">
        <v>28715.94</v>
      </c>
      <c r="E13" s="8">
        <f t="shared" si="0"/>
        <v>93412.739999999991</v>
      </c>
      <c r="F13" s="9"/>
    </row>
    <row r="14" spans="1:7" ht="12.75" x14ac:dyDescent="0.2">
      <c r="A14" s="5" t="s">
        <v>13</v>
      </c>
      <c r="B14" s="11">
        <v>62.98</v>
      </c>
      <c r="C14" s="12">
        <v>0</v>
      </c>
      <c r="D14" s="12">
        <v>0</v>
      </c>
      <c r="E14" s="8">
        <f t="shared" si="0"/>
        <v>62.98</v>
      </c>
      <c r="F14" s="9"/>
    </row>
    <row r="15" spans="1:7" ht="12.75" x14ac:dyDescent="0.2">
      <c r="A15" s="5" t="s">
        <v>14</v>
      </c>
      <c r="B15" s="11">
        <v>13.23</v>
      </c>
      <c r="C15" s="12">
        <v>0</v>
      </c>
      <c r="D15" s="12">
        <v>0</v>
      </c>
      <c r="E15" s="8">
        <f t="shared" si="0"/>
        <v>13.23</v>
      </c>
      <c r="F15" s="9"/>
    </row>
    <row r="16" spans="1:7" ht="12.75" x14ac:dyDescent="0.2">
      <c r="A16" s="5" t="s">
        <v>15</v>
      </c>
      <c r="B16" s="11">
        <v>353.47</v>
      </c>
      <c r="C16" s="12">
        <v>0</v>
      </c>
      <c r="D16" s="12">
        <v>0</v>
      </c>
      <c r="E16" s="8">
        <f t="shared" si="0"/>
        <v>353.47</v>
      </c>
      <c r="F16" s="9"/>
    </row>
    <row r="17" spans="1:6" ht="12.75" x14ac:dyDescent="0.2">
      <c r="A17" s="5" t="s">
        <v>16</v>
      </c>
      <c r="B17" s="13">
        <v>5191.5600000000004</v>
      </c>
      <c r="C17" s="38">
        <v>5121.07</v>
      </c>
      <c r="D17" s="6">
        <v>0</v>
      </c>
      <c r="E17" s="13">
        <f>B17+C17</f>
        <v>10312.630000000001</v>
      </c>
      <c r="F17" s="9"/>
    </row>
    <row r="18" spans="1:6" ht="12.75" x14ac:dyDescent="0.2">
      <c r="A18" s="5" t="s">
        <v>17</v>
      </c>
      <c r="B18" s="13">
        <v>11114.5</v>
      </c>
      <c r="C18" s="14">
        <v>6214.5</v>
      </c>
      <c r="D18" s="15">
        <v>3100</v>
      </c>
      <c r="E18" s="13">
        <f>B18+C18-D18</f>
        <v>14229</v>
      </c>
      <c r="F18" s="9"/>
    </row>
    <row r="19" spans="1:6" ht="12.75" x14ac:dyDescent="0.2">
      <c r="A19" s="5"/>
      <c r="B19" s="16"/>
      <c r="C19" s="16"/>
      <c r="D19" s="16"/>
      <c r="E19" s="16"/>
      <c r="F19" s="9"/>
    </row>
    <row r="20" spans="1:6" ht="12.75" x14ac:dyDescent="0.2">
      <c r="A20" s="17" t="s">
        <v>18</v>
      </c>
      <c r="B20" s="18">
        <f>SUM(B11:B19)</f>
        <v>161171.52000000002</v>
      </c>
      <c r="C20" s="18">
        <f>SUM(C11:C19)</f>
        <v>61100.09</v>
      </c>
      <c r="D20" s="18">
        <f>SUM(D11:D19)</f>
        <v>48346.66</v>
      </c>
      <c r="E20" s="18">
        <f>SUM(E11:E19)</f>
        <v>173924.95000000004</v>
      </c>
      <c r="F20" s="9"/>
    </row>
    <row r="23" spans="1:6" ht="12.75" x14ac:dyDescent="0.2">
      <c r="A23" s="23" t="s">
        <v>19</v>
      </c>
      <c r="B23" s="24"/>
      <c r="C23" s="24"/>
      <c r="D23" s="25"/>
      <c r="E23" s="26" t="s">
        <v>20</v>
      </c>
    </row>
    <row r="24" spans="1:6" ht="12.75" x14ac:dyDescent="0.2">
      <c r="A24" s="23" t="s">
        <v>21</v>
      </c>
      <c r="B24" s="24"/>
      <c r="C24" s="24"/>
      <c r="D24" s="25"/>
      <c r="E24" s="26"/>
    </row>
    <row r="25" spans="1:6" ht="15" customHeight="1" x14ac:dyDescent="0.2">
      <c r="A25" s="35" t="s">
        <v>29</v>
      </c>
      <c r="B25" s="36"/>
      <c r="C25" s="36"/>
      <c r="D25" s="37"/>
      <c r="E25" s="16">
        <v>677.6</v>
      </c>
    </row>
    <row r="26" spans="1:6" ht="15" customHeight="1" x14ac:dyDescent="0.2">
      <c r="A26" s="35" t="s">
        <v>30</v>
      </c>
      <c r="B26" s="36"/>
      <c r="C26" s="36"/>
      <c r="D26" s="37"/>
      <c r="E26" s="16">
        <v>1529.28</v>
      </c>
    </row>
    <row r="27" spans="1:6" ht="12.75" x14ac:dyDescent="0.2">
      <c r="A27" s="35" t="s">
        <v>22</v>
      </c>
      <c r="B27" s="36"/>
      <c r="C27" s="36"/>
      <c r="D27" s="37"/>
      <c r="E27" s="16">
        <v>760</v>
      </c>
    </row>
    <row r="28" spans="1:6" ht="30" customHeight="1" x14ac:dyDescent="0.2">
      <c r="A28" s="35" t="s">
        <v>23</v>
      </c>
      <c r="B28" s="36"/>
      <c r="C28" s="36"/>
      <c r="D28" s="37"/>
      <c r="E28" s="16">
        <v>393.81</v>
      </c>
    </row>
    <row r="29" spans="1:6" ht="16.5" customHeight="1" x14ac:dyDescent="0.2">
      <c r="A29" s="35" t="s">
        <v>31</v>
      </c>
      <c r="B29" s="36"/>
      <c r="C29" s="36"/>
      <c r="D29" s="37"/>
      <c r="E29" s="39">
        <v>300</v>
      </c>
    </row>
    <row r="30" spans="1:6" ht="16.5" customHeight="1" x14ac:dyDescent="0.2">
      <c r="A30" s="35" t="s">
        <v>32</v>
      </c>
      <c r="B30" s="36"/>
      <c r="C30" s="36"/>
      <c r="D30" s="37"/>
      <c r="E30" s="39">
        <v>442.24</v>
      </c>
    </row>
    <row r="31" spans="1:6" ht="16.5" customHeight="1" x14ac:dyDescent="0.2">
      <c r="A31" s="35" t="s">
        <v>32</v>
      </c>
      <c r="B31" s="36"/>
      <c r="C31" s="36"/>
      <c r="D31" s="37"/>
      <c r="E31" s="39">
        <v>2764</v>
      </c>
    </row>
    <row r="32" spans="1:6" ht="16.5" customHeight="1" x14ac:dyDescent="0.2">
      <c r="A32" s="35" t="s">
        <v>33</v>
      </c>
      <c r="B32" s="36"/>
      <c r="C32" s="36"/>
      <c r="D32" s="37"/>
      <c r="E32" s="39">
        <v>25.94</v>
      </c>
    </row>
    <row r="33" spans="1:5" ht="16.5" customHeight="1" x14ac:dyDescent="0.2">
      <c r="A33" s="35" t="s">
        <v>34</v>
      </c>
      <c r="B33" s="36"/>
      <c r="C33" s="36"/>
      <c r="D33" s="37"/>
      <c r="E33" s="39">
        <v>2213.6</v>
      </c>
    </row>
    <row r="34" spans="1:5" ht="16.5" customHeight="1" x14ac:dyDescent="0.2">
      <c r="A34" s="40" t="s">
        <v>35</v>
      </c>
      <c r="B34" s="41"/>
      <c r="C34" s="41"/>
      <c r="D34" s="42"/>
      <c r="E34" s="43">
        <f>SUM(E25:E33)</f>
        <v>9106.4699999999993</v>
      </c>
    </row>
    <row r="35" spans="1:5" ht="16.5" customHeight="1" x14ac:dyDescent="0.2">
      <c r="A35" s="32" t="s">
        <v>36</v>
      </c>
      <c r="B35" s="36"/>
      <c r="C35" s="36"/>
      <c r="D35" s="37"/>
      <c r="E35" s="39"/>
    </row>
    <row r="36" spans="1:5" ht="16.5" customHeight="1" x14ac:dyDescent="0.2">
      <c r="A36" s="35" t="s">
        <v>37</v>
      </c>
      <c r="B36" s="36"/>
      <c r="C36" s="36"/>
      <c r="D36" s="37"/>
      <c r="E36" s="39">
        <v>20000</v>
      </c>
    </row>
    <row r="37" spans="1:5" ht="16.5" customHeight="1" x14ac:dyDescent="0.2">
      <c r="A37" s="40" t="s">
        <v>35</v>
      </c>
      <c r="B37" s="41"/>
      <c r="C37" s="41"/>
      <c r="D37" s="42"/>
      <c r="E37" s="43">
        <f>E36</f>
        <v>20000</v>
      </c>
    </row>
    <row r="38" spans="1:5" ht="12.75" x14ac:dyDescent="0.2">
      <c r="A38" s="23" t="s">
        <v>24</v>
      </c>
      <c r="B38" s="24"/>
      <c r="C38" s="24"/>
      <c r="D38" s="25"/>
      <c r="E38" s="43">
        <f>E34+E37</f>
        <v>29106.47</v>
      </c>
    </row>
    <row r="41" spans="1:5" ht="38.25" customHeight="1" x14ac:dyDescent="0.2">
      <c r="A41" s="29" t="s">
        <v>25</v>
      </c>
      <c r="B41" s="30"/>
      <c r="C41" s="30"/>
      <c r="D41" s="31"/>
      <c r="E41" s="20">
        <f>E7+D20-E38</f>
        <v>98310.84</v>
      </c>
    </row>
    <row r="44" spans="1:5" x14ac:dyDescent="0.2">
      <c r="A44" s="1" t="s">
        <v>26</v>
      </c>
      <c r="E44" s="28" t="s">
        <v>27</v>
      </c>
    </row>
    <row r="45" spans="1:5" x14ac:dyDescent="0.2">
      <c r="A45" s="1" t="s">
        <v>28</v>
      </c>
    </row>
  </sheetData>
  <mergeCells count="15">
    <mergeCell ref="A36:D36"/>
    <mergeCell ref="A37:D37"/>
    <mergeCell ref="A41:D41"/>
    <mergeCell ref="A7:D7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</mergeCells>
  <pageMargins left="0.74803149606299213" right="0.74803149606299213" top="0.98425196850393704" bottom="0.98425196850393704" header="0.51181102362204722" footer="0.51181102362204722"/>
  <pageSetup paperSize="9" scale="88" orientation="portrait" r:id="rId1"/>
  <headerFooter alignWithMargins="0">
    <oddHeader>&amp;RОборотно-сальдовая ведомость по счету 62.1 (Январь 2018 г.) ТСН "Кирова 94"   Страница #P</oddHeader>
    <oddFooter>&amp;RОтчет сформирован 24.02.18 19:26:12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</dc:creator>
  <cp:lastModifiedBy>Ксения</cp:lastModifiedBy>
  <cp:lastPrinted>2018-02-27T11:56:27Z</cp:lastPrinted>
  <dcterms:created xsi:type="dcterms:W3CDTF">2018-02-27T11:51:16Z</dcterms:created>
  <dcterms:modified xsi:type="dcterms:W3CDTF">2018-04-04T16:01:22Z</dcterms:modified>
</cp:coreProperties>
</file>