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SheetTabs="0" xWindow="0" yWindow="0" windowWidth="20730" windowHeight="9090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18" i="1"/>
  <c r="E48"/>
  <c r="E42"/>
  <c r="E15"/>
  <c r="E49" l="1"/>
  <c r="D8"/>
  <c r="C18" l="1"/>
  <c r="B8" l="1"/>
  <c r="E16" l="1"/>
  <c r="E10"/>
  <c r="E11"/>
  <c r="E12"/>
  <c r="E13"/>
  <c r="E14"/>
  <c r="E9"/>
  <c r="E8" l="1"/>
  <c r="C8"/>
  <c r="F8" s="1"/>
  <c r="B18"/>
  <c r="E51"/>
  <c r="E18"/>
</calcChain>
</file>

<file path=xl/sharedStrings.xml><?xml version="1.0" encoding="utf-8"?>
<sst xmlns="http://schemas.openxmlformats.org/spreadsheetml/2006/main" count="54" uniqueCount="53">
  <si>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</si>
  <si>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</si>
  <si>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</si>
  <si>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</si>
  <si>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Плановые поступления(начисление), руб</t>
  </si>
  <si>
    <t>Фактические поступления(оплата), руб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</si>
  <si>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</si>
  <si>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</si>
  <si>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</si>
  <si>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</si>
  <si>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</si>
  <si>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</si>
  <si>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</si>
  <si>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</si>
  <si>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</si>
  <si>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</si>
  <si>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</si>
  <si>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</si>
  <si>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</si>
  <si>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</si>
  <si>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</si>
  <si>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ИТОГО расходов</t>
  </si>
  <si>
    <t>Председатель правления</t>
  </si>
  <si>
    <t>Варакина Л.И.</t>
  </si>
  <si>
    <t>ТСН Кирова 94</t>
  </si>
  <si>
    <t>услуги по начислению и сбору платежей, работе с неплательщиками(гркцп)</t>
  </si>
  <si>
    <t>услуги по сбору и транспортировке отходов(экоград)</t>
  </si>
  <si>
    <t>аварийное обслуживание(Элита ЖКХ)</t>
  </si>
  <si>
    <t>Итого</t>
  </si>
  <si>
    <t>Ремонт:</t>
  </si>
  <si>
    <t>заработная плата</t>
  </si>
  <si>
    <t>страховые взносы</t>
  </si>
  <si>
    <t>налоги</t>
  </si>
  <si>
    <t>агентские (эколэнд)</t>
  </si>
  <si>
    <t>материалы на ремонт(леруа мерлен)</t>
  </si>
  <si>
    <t>изготовление секретного ключа</t>
  </si>
  <si>
    <t>материалы(подотчет)</t>
  </si>
  <si>
    <t>Ремонт 1 подъезда</t>
  </si>
  <si>
    <t>ремонт оргтехники</t>
  </si>
  <si>
    <t>выпуск сертификата</t>
  </si>
  <si>
    <t>период с 01.01.2018 по 30.06.2018</t>
  </si>
  <si>
    <t>Задолженность на 01.01.2018</t>
  </si>
  <si>
    <t>Задлженность на доме на 01.07.2018</t>
  </si>
  <si>
    <t>госпошлина</t>
  </si>
  <si>
    <t>дезинсекция и дератизация</t>
  </si>
  <si>
    <t>агентские (стк)</t>
  </si>
  <si>
    <t>изготовление и установка экрана(казыр)</t>
  </si>
  <si>
    <t>Остаток средств на лицевом счете на конец периода 01.07.2018</t>
  </si>
  <si>
    <t>аренда контейнеров(экоград)</t>
  </si>
  <si>
    <t>годовое абонентское обслуживание (ресурс)</t>
  </si>
  <si>
    <t>приобретение ком-ых рес., исп. на содержание общедомового имущества (водоканал)</t>
  </si>
  <si>
    <t>приобретение ком-ых рес., исп. на содержание общедомового имущества(кузнецкая тэц)</t>
  </si>
  <si>
    <t xml:space="preserve">приобретение ком-ых рес., исп. на содержание общедомового имущества(Кузбассэнергосбыт) 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</si>
</sst>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0;[Red]\-0.00"/>
    <numFmt numFmtId="166" formatCode="#,##0.00_ ;[Red]\-#,##0.00\ "/>
  </numFmts>
  <fonts count="3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6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166" fontId="1" fillId="0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2" fontId="1" fillId="0" borderId="1" xfId="0" applyNumberFormat="1" applyFont="1" applyBorder="1" applyAlignment="1"/>
    <xf numFmtId="166" fontId="2" fillId="0" borderId="0" xfId="0" applyNumberFormat="1" applyFont="1" applyAlignment="1"/>
    <xf numFmtId="2" fontId="0" fillId="0" borderId="0" xfId="0" applyNumberFormat="1" applyAlignment="1"/>
    <xf numFmtId="166" fontId="2" fillId="0" borderId="3" xfId="0" applyNumberFormat="1" applyFont="1" applyBorder="1" applyAlignment="1"/>
    <xf numFmtId="2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166" fontId="0" fillId="0" borderId="0" xfId="0" applyNumberFormat="1" applyBorder="1" applyAlignment="1"/>
    <xf numFmtId="0" fontId="2" fillId="0" borderId="1" xfId="0" applyFont="1" applyFill="1" applyBorder="1" applyAlignment="1"/>
    <xf numFmtId="166" fontId="0" fillId="0" borderId="0" xfId="0" applyNumberFormat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abSelected="1" workbookViewId="0">
      <selection activeCell="L57" sqref="L57"/>
    </sheetView>
  </sheetViews>
  <sheetFormatPr defaultColWidth="10.33203125" defaultRowHeight="11.25"/>
  <cols>
    <col min="1" max="1" width="29.33203125" style="1" customWidth="1"/>
    <col min="2" max="2" width="18.5" customWidth="1"/>
    <col min="3" max="3" width="19.83203125" customWidth="1"/>
    <col min="4" max="5" width="18.5" customWidth="1"/>
    <col min="6" max="6" width="10.6640625" customWidth="1"/>
    <col min="7" max="7" width="0.1640625" hidden="1" customWidth="1"/>
  </cols>
  <sheetData>
    <row r="1" spans="1:8" ht="12.75">
      <c r="A1" s="3" t="s">
        <v>0</v>
      </c>
      <c r="B1" s="3"/>
      <c r="C1" s="3"/>
      <c r="D1" s="3"/>
      <c r="E1" s="3"/>
      <c r="F1" s="3"/>
      <c r="G1" s="2"/>
    </row>
    <row r="2" spans="1:8" ht="17.25" customHeight="1">
      <c r="A2" s="3" t="s">
        <v>1</v>
      </c>
      <c r="B2" s="3"/>
      <c r="C2" s="3"/>
      <c r="D2" s="3"/>
      <c r="E2" s="3"/>
      <c r="F2" s="3"/>
      <c r="G2" s="3"/>
    </row>
    <row r="3" spans="1:8" ht="17.25" customHeight="1">
      <c r="A3" s="3" t="s">
        <v>40</v>
      </c>
      <c r="B3" s="3"/>
      <c r="C3" s="3"/>
      <c r="D3" s="3"/>
      <c r="E3" s="3"/>
      <c r="F3" s="3"/>
      <c r="G3" s="3"/>
    </row>
    <row r="5" spans="1:8" ht="16.5" customHeight="1">
      <c r="A5" s="49" t="s">
        <v>2</v>
      </c>
      <c r="B5" s="41"/>
      <c r="C5" s="41"/>
      <c r="D5" s="42"/>
      <c r="E5" s="24">
        <v>47503.94</v>
      </c>
    </row>
    <row r="6" spans="1:8" ht="22.5" customHeight="1">
      <c r="A6" s="25"/>
      <c r="B6" s="25"/>
      <c r="C6" s="25"/>
      <c r="D6" s="25"/>
      <c r="E6" s="2"/>
    </row>
    <row r="7" spans="1:8" ht="45" customHeight="1">
      <c r="A7" s="18" t="s">
        <v>3</v>
      </c>
      <c r="B7" s="18" t="s">
        <v>41</v>
      </c>
      <c r="C7" s="18" t="s">
        <v>4</v>
      </c>
      <c r="D7" s="18" t="s">
        <v>5</v>
      </c>
      <c r="E7" s="18" t="s">
        <v>42</v>
      </c>
      <c r="F7" s="18" t="s">
        <v>6</v>
      </c>
    </row>
    <row r="8" spans="1:8" ht="25.5">
      <c r="A8" s="16" t="s">
        <v>7</v>
      </c>
      <c r="B8" s="19">
        <f>B9+B10+B11+B12+B13+B14</f>
        <v>147157.34000000003</v>
      </c>
      <c r="C8" s="19">
        <f>C9+C10+C11+C12+C13+C14</f>
        <v>291478.44</v>
      </c>
      <c r="D8" s="19">
        <f>D9+D10+D11+D12+D13+D14</f>
        <v>274050.46000000002</v>
      </c>
      <c r="E8" s="19">
        <f>E9+E10+E11+E12+E13+E14</f>
        <v>164585.32</v>
      </c>
      <c r="F8" s="20">
        <f>D8/C8*100</f>
        <v>94.020833925143833</v>
      </c>
    </row>
    <row r="9" spans="1:8" ht="12.75">
      <c r="A9" s="6" t="s">
        <v>8</v>
      </c>
      <c r="B9" s="7">
        <v>6861.8</v>
      </c>
      <c r="C9" s="7">
        <v>16541.75</v>
      </c>
      <c r="D9" s="7">
        <v>16238.19</v>
      </c>
      <c r="E9" s="7">
        <f>B9+C9-D9</f>
        <v>7165.3599999999988</v>
      </c>
      <c r="F9" s="8"/>
    </row>
    <row r="10" spans="1:8" ht="12.75">
      <c r="A10" s="4" t="s">
        <v>9</v>
      </c>
      <c r="B10" s="9">
        <v>46697.5</v>
      </c>
      <c r="C10" s="9">
        <v>39633.699999999997</v>
      </c>
      <c r="D10" s="9">
        <v>86331.199999999997</v>
      </c>
      <c r="E10" s="7">
        <f t="shared" ref="E10:E14" si="0">B10+C10-D10</f>
        <v>0</v>
      </c>
      <c r="F10" s="8"/>
    </row>
    <row r="11" spans="1:8" ht="12.75">
      <c r="A11" s="4" t="s">
        <v>10</v>
      </c>
      <c r="B11" s="9">
        <v>93168.36</v>
      </c>
      <c r="C11" s="9">
        <v>235183.79</v>
      </c>
      <c r="D11" s="9">
        <v>171381.07</v>
      </c>
      <c r="E11" s="7">
        <f t="shared" si="0"/>
        <v>156971.08000000002</v>
      </c>
      <c r="F11" s="8"/>
    </row>
    <row r="12" spans="1:8" ht="12.75">
      <c r="A12" s="4" t="s">
        <v>11</v>
      </c>
      <c r="B12" s="10">
        <v>62.98</v>
      </c>
      <c r="C12" s="11">
        <v>0</v>
      </c>
      <c r="D12" s="11">
        <v>0</v>
      </c>
      <c r="E12" s="7">
        <f t="shared" si="0"/>
        <v>62.98</v>
      </c>
      <c r="F12" s="8"/>
    </row>
    <row r="13" spans="1:8" ht="12.75">
      <c r="A13" s="4" t="s">
        <v>12</v>
      </c>
      <c r="B13" s="10">
        <v>13.23</v>
      </c>
      <c r="C13" s="11">
        <v>119.2</v>
      </c>
      <c r="D13" s="11"/>
      <c r="E13" s="7">
        <f t="shared" si="0"/>
        <v>132.43</v>
      </c>
      <c r="F13" s="8"/>
      <c r="H13" s="37"/>
    </row>
    <row r="14" spans="1:8" ht="12.75">
      <c r="A14" s="4" t="s">
        <v>13</v>
      </c>
      <c r="B14" s="10">
        <v>353.47</v>
      </c>
      <c r="C14" s="11">
        <v>0</v>
      </c>
      <c r="D14" s="11">
        <v>100</v>
      </c>
      <c r="E14" s="7">
        <f t="shared" si="0"/>
        <v>253.47000000000003</v>
      </c>
      <c r="F14" s="8"/>
    </row>
    <row r="15" spans="1:8" ht="12.75">
      <c r="A15" s="4" t="s">
        <v>14</v>
      </c>
      <c r="B15" s="30">
        <v>4694.1899999999996</v>
      </c>
      <c r="C15" s="5">
        <v>29042.07</v>
      </c>
      <c r="D15" s="5">
        <v>21544.57</v>
      </c>
      <c r="E15" s="12">
        <f>B15+C15-D15</f>
        <v>12191.690000000002</v>
      </c>
      <c r="F15" s="8"/>
    </row>
    <row r="16" spans="1:8" ht="12.75">
      <c r="A16" s="4" t="s">
        <v>15</v>
      </c>
      <c r="B16" s="28">
        <v>13000</v>
      </c>
      <c r="C16" s="13">
        <v>42087</v>
      </c>
      <c r="D16" s="14">
        <v>42058</v>
      </c>
      <c r="E16" s="12">
        <f>B16+C16-D16</f>
        <v>13029</v>
      </c>
      <c r="F16" s="28"/>
    </row>
    <row r="17" spans="1:8" ht="12.75">
      <c r="A17" s="4"/>
      <c r="B17" s="5"/>
      <c r="C17" s="5"/>
      <c r="D17" s="5"/>
      <c r="E17" s="15"/>
      <c r="F17" s="8"/>
    </row>
    <row r="18" spans="1:8" ht="12.75">
      <c r="A18" s="16" t="s">
        <v>16</v>
      </c>
      <c r="B18" s="17">
        <f>SUM(B9:B17)</f>
        <v>164851.53000000003</v>
      </c>
      <c r="C18" s="17">
        <f>SUM(C9:C17)</f>
        <v>362607.51</v>
      </c>
      <c r="D18" s="17">
        <f>SUM(D9:D17)</f>
        <v>337653.03</v>
      </c>
      <c r="E18" s="17">
        <f>SUM(E9:E17)</f>
        <v>189806.01</v>
      </c>
      <c r="F18" s="8"/>
    </row>
    <row r="20" spans="1:8">
      <c r="D20" s="37"/>
      <c r="H20" s="37"/>
    </row>
    <row r="21" spans="1:8" ht="12.75">
      <c r="A21" s="21" t="s">
        <v>17</v>
      </c>
      <c r="B21" s="22"/>
      <c r="C21" s="22"/>
      <c r="D21" s="23"/>
      <c r="E21" s="24" t="s">
        <v>18</v>
      </c>
    </row>
    <row r="22" spans="1:8" ht="12.75">
      <c r="A22" s="21" t="s">
        <v>19</v>
      </c>
      <c r="B22" s="22"/>
      <c r="C22" s="22"/>
      <c r="D22" s="23"/>
      <c r="E22" s="24"/>
    </row>
    <row r="23" spans="1:8" ht="15" customHeight="1">
      <c r="A23" s="38" t="s">
        <v>25</v>
      </c>
      <c r="B23" s="39"/>
      <c r="C23" s="39"/>
      <c r="D23" s="40"/>
      <c r="E23" s="36">
        <v>7388</v>
      </c>
      <c r="H23" s="33"/>
    </row>
    <row r="24" spans="1:8" ht="26.45" customHeight="1">
      <c r="A24" s="38" t="s">
        <v>50</v>
      </c>
      <c r="B24" s="39"/>
      <c r="C24" s="39"/>
      <c r="D24" s="40"/>
      <c r="E24" s="36">
        <v>1613.8</v>
      </c>
      <c r="H24" s="33"/>
    </row>
    <row r="25" spans="1:8" ht="26.45" customHeight="1">
      <c r="A25" s="38" t="s">
        <v>51</v>
      </c>
      <c r="B25" s="39"/>
      <c r="C25" s="39"/>
      <c r="D25" s="40"/>
      <c r="E25" s="36">
        <v>1654.25</v>
      </c>
      <c r="H25" s="33"/>
    </row>
    <row r="26" spans="1:8" ht="26.45" customHeight="1">
      <c r="A26" s="38" t="s">
        <v>52</v>
      </c>
      <c r="B26" s="39"/>
      <c r="C26" s="39"/>
      <c r="D26" s="40"/>
      <c r="E26" s="36">
        <v>10360.32</v>
      </c>
      <c r="H26" s="33"/>
    </row>
    <row r="27" spans="1:8" ht="20.45" customHeight="1">
      <c r="A27" s="38" t="s">
        <v>44</v>
      </c>
      <c r="B27" s="39"/>
      <c r="C27" s="39"/>
      <c r="D27" s="40"/>
      <c r="E27" s="36">
        <v>3228.48</v>
      </c>
      <c r="H27" s="33"/>
    </row>
    <row r="28" spans="1:8" ht="15" customHeight="1">
      <c r="A28" s="38" t="s">
        <v>33</v>
      </c>
      <c r="B28" s="39"/>
      <c r="C28" s="39"/>
      <c r="D28" s="40"/>
      <c r="E28" s="36">
        <v>85.67</v>
      </c>
      <c r="H28" s="33"/>
    </row>
    <row r="29" spans="1:8" ht="15" customHeight="1">
      <c r="A29" s="38" t="s">
        <v>45</v>
      </c>
      <c r="B29" s="39"/>
      <c r="C29" s="39"/>
      <c r="D29" s="40"/>
      <c r="E29" s="36">
        <v>300</v>
      </c>
      <c r="H29" s="33"/>
    </row>
    <row r="30" spans="1:8" ht="15" customHeight="1">
      <c r="A30" s="53" t="s">
        <v>38</v>
      </c>
      <c r="B30" s="54"/>
      <c r="C30" s="54"/>
      <c r="D30" s="55"/>
      <c r="E30" s="36">
        <v>600</v>
      </c>
      <c r="H30" s="33"/>
    </row>
    <row r="31" spans="1:8" ht="18.600000000000001" customHeight="1">
      <c r="A31" s="38" t="s">
        <v>43</v>
      </c>
      <c r="B31" s="39"/>
      <c r="C31" s="39"/>
      <c r="D31" s="40"/>
      <c r="E31" s="36">
        <v>1882.61</v>
      </c>
      <c r="H31" s="33"/>
    </row>
    <row r="32" spans="1:8" ht="12.75">
      <c r="A32" s="38" t="s">
        <v>20</v>
      </c>
      <c r="B32" s="39"/>
      <c r="C32" s="39"/>
      <c r="D32" s="40"/>
      <c r="E32" s="36">
        <v>4800</v>
      </c>
      <c r="H32" s="33"/>
    </row>
    <row r="33" spans="1:8" ht="12.75">
      <c r="A33" s="38" t="s">
        <v>30</v>
      </c>
      <c r="B33" s="39"/>
      <c r="C33" s="39"/>
      <c r="D33" s="40"/>
      <c r="E33" s="36">
        <v>99998</v>
      </c>
      <c r="H33" s="33"/>
    </row>
    <row r="34" spans="1:8" ht="12.75">
      <c r="A34" s="38" t="s">
        <v>31</v>
      </c>
      <c r="B34" s="39"/>
      <c r="C34" s="39"/>
      <c r="D34" s="40"/>
      <c r="E34" s="36">
        <v>24600</v>
      </c>
      <c r="H34" s="33"/>
    </row>
    <row r="35" spans="1:8" ht="12.75">
      <c r="A35" s="38" t="s">
        <v>32</v>
      </c>
      <c r="B35" s="39"/>
      <c r="C35" s="39"/>
      <c r="D35" s="40"/>
      <c r="E35" s="36">
        <v>24809</v>
      </c>
      <c r="H35" s="33"/>
    </row>
    <row r="36" spans="1:8" ht="12.75">
      <c r="A36" s="38" t="s">
        <v>35</v>
      </c>
      <c r="B36" s="39"/>
      <c r="C36" s="39"/>
      <c r="D36" s="40"/>
      <c r="E36" s="36">
        <v>2200</v>
      </c>
      <c r="H36" s="33"/>
    </row>
    <row r="37" spans="1:8" ht="12.75">
      <c r="A37" s="38" t="s">
        <v>39</v>
      </c>
      <c r="B37" s="39"/>
      <c r="C37" s="39"/>
      <c r="D37" s="40"/>
      <c r="E37" s="36">
        <v>2000</v>
      </c>
      <c r="H37" s="33"/>
    </row>
    <row r="38" spans="1:8" ht="12.75">
      <c r="A38" s="38" t="s">
        <v>49</v>
      </c>
      <c r="B38" s="39"/>
      <c r="C38" s="39"/>
      <c r="D38" s="40"/>
      <c r="E38" s="36">
        <v>3600</v>
      </c>
      <c r="H38" s="33"/>
    </row>
    <row r="39" spans="1:8" ht="16.5" customHeight="1">
      <c r="A39" s="38" t="s">
        <v>48</v>
      </c>
      <c r="B39" s="39"/>
      <c r="C39" s="39"/>
      <c r="D39" s="40"/>
      <c r="E39" s="31">
        <v>2211.1999999999998</v>
      </c>
      <c r="H39" s="33"/>
    </row>
    <row r="40" spans="1:8" ht="16.5" customHeight="1">
      <c r="A40" s="38" t="s">
        <v>26</v>
      </c>
      <c r="B40" s="39"/>
      <c r="C40" s="39"/>
      <c r="D40" s="40"/>
      <c r="E40" s="31">
        <v>13820</v>
      </c>
      <c r="H40" s="33"/>
    </row>
    <row r="41" spans="1:8" ht="16.5" customHeight="1">
      <c r="A41" s="38" t="s">
        <v>27</v>
      </c>
      <c r="B41" s="39"/>
      <c r="C41" s="39"/>
      <c r="D41" s="40"/>
      <c r="E41" s="31">
        <v>22445.5</v>
      </c>
      <c r="H41" s="33"/>
    </row>
    <row r="42" spans="1:8" ht="16.5" customHeight="1">
      <c r="A42" s="43" t="s">
        <v>28</v>
      </c>
      <c r="B42" s="44"/>
      <c r="C42" s="44"/>
      <c r="D42" s="45"/>
      <c r="E42" s="32">
        <f>SUM(E22:E41)</f>
        <v>227596.83000000002</v>
      </c>
      <c r="F42" s="29"/>
      <c r="H42" s="33"/>
    </row>
    <row r="43" spans="1:8" ht="16.5" customHeight="1">
      <c r="A43" s="49" t="s">
        <v>29</v>
      </c>
      <c r="B43" s="39"/>
      <c r="C43" s="39"/>
      <c r="D43" s="40"/>
      <c r="E43" s="31"/>
      <c r="H43" s="34"/>
    </row>
    <row r="44" spans="1:8" ht="16.5" customHeight="1">
      <c r="A44" s="38" t="s">
        <v>46</v>
      </c>
      <c r="B44" s="39"/>
      <c r="C44" s="39"/>
      <c r="D44" s="40"/>
      <c r="E44" s="31">
        <v>27050</v>
      </c>
      <c r="H44" s="34"/>
    </row>
    <row r="45" spans="1:8" ht="16.5" customHeight="1">
      <c r="A45" s="50" t="s">
        <v>36</v>
      </c>
      <c r="B45" s="51"/>
      <c r="C45" s="51"/>
      <c r="D45" s="52"/>
      <c r="E45" s="31">
        <v>7278</v>
      </c>
      <c r="H45" s="34"/>
    </row>
    <row r="46" spans="1:8" ht="16.5" customHeight="1">
      <c r="A46" s="38" t="s">
        <v>37</v>
      </c>
      <c r="B46" s="39"/>
      <c r="C46" s="39"/>
      <c r="D46" s="40"/>
      <c r="E46" s="31">
        <v>67248</v>
      </c>
      <c r="H46" s="34"/>
    </row>
    <row r="47" spans="1:8" ht="16.5" customHeight="1">
      <c r="A47" s="38" t="s">
        <v>34</v>
      </c>
      <c r="B47" s="41"/>
      <c r="C47" s="41"/>
      <c r="D47" s="42"/>
      <c r="E47" s="31">
        <v>32000</v>
      </c>
      <c r="H47" s="34"/>
    </row>
    <row r="48" spans="1:8" ht="16.5" customHeight="1">
      <c r="A48" s="43" t="s">
        <v>28</v>
      </c>
      <c r="B48" s="44"/>
      <c r="C48" s="44"/>
      <c r="D48" s="45"/>
      <c r="E48" s="27">
        <f>E47+E45+E46+E44</f>
        <v>133576</v>
      </c>
      <c r="H48" s="33"/>
    </row>
    <row r="49" spans="1:8" ht="12.75">
      <c r="A49" s="21" t="s">
        <v>21</v>
      </c>
      <c r="B49" s="22"/>
      <c r="C49" s="22"/>
      <c r="D49" s="23"/>
      <c r="E49" s="27">
        <f>E42+E48</f>
        <v>361172.83</v>
      </c>
      <c r="H49" s="33"/>
    </row>
    <row r="50" spans="1:8">
      <c r="H50" s="33"/>
    </row>
    <row r="51" spans="1:8" ht="21" customHeight="1">
      <c r="A51" s="46" t="s">
        <v>47</v>
      </c>
      <c r="B51" s="47"/>
      <c r="C51" s="47"/>
      <c r="D51" s="48"/>
      <c r="E51" s="19">
        <f>E5+D18-E49</f>
        <v>23984.140000000014</v>
      </c>
      <c r="H51" s="35"/>
    </row>
    <row r="52" spans="1:8">
      <c r="H52" s="33"/>
    </row>
    <row r="53" spans="1:8">
      <c r="H53" s="33"/>
    </row>
    <row r="54" spans="1:8">
      <c r="A54" s="1" t="s">
        <v>22</v>
      </c>
      <c r="E54" s="26" t="s">
        <v>23</v>
      </c>
      <c r="H54" s="33"/>
    </row>
    <row r="55" spans="1:8">
      <c r="A55" s="1" t="s">
        <v>24</v>
      </c>
      <c r="H55" s="33"/>
    </row>
    <row r="56" spans="1:8">
      <c r="H56" s="33"/>
    </row>
    <row r="57" spans="1:8">
      <c r="H57" s="33"/>
    </row>
    <row r="58" spans="1:8">
      <c r="H58" s="33"/>
    </row>
  </sheetData>
  <mergeCells count="28">
    <mergeCell ref="A29:D29"/>
    <mergeCell ref="A5:D5"/>
    <mergeCell ref="A23:D23"/>
    <mergeCell ref="A28:D28"/>
    <mergeCell ref="A32:D32"/>
    <mergeCell ref="A30:D30"/>
    <mergeCell ref="A31:D31"/>
    <mergeCell ref="A24:D24"/>
    <mergeCell ref="A27:D27"/>
    <mergeCell ref="A25:D25"/>
    <mergeCell ref="A26:D26"/>
    <mergeCell ref="A33:D33"/>
    <mergeCell ref="A34:D34"/>
    <mergeCell ref="A35:D35"/>
    <mergeCell ref="A37:D37"/>
    <mergeCell ref="A38:D38"/>
    <mergeCell ref="A46:D46"/>
    <mergeCell ref="A47:D47"/>
    <mergeCell ref="A48:D48"/>
    <mergeCell ref="A36:D36"/>
    <mergeCell ref="A51:D51"/>
    <mergeCell ref="A40:D40"/>
    <mergeCell ref="A41:D41"/>
    <mergeCell ref="A42:D42"/>
    <mergeCell ref="A43:D43"/>
    <mergeCell ref="A45:D45"/>
    <mergeCell ref="A44:D44"/>
    <mergeCell ref="A39:D39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Windows User</cp:lastModifiedBy>
  <cp:lastPrinted>2018-08-07T03:31:55Z</cp:lastPrinted>
  <dcterms:created xsi:type="dcterms:W3CDTF">2018-02-27T11:51:16Z</dcterms:created>
  <dcterms:modified xsi:type="dcterms:W3CDTF">2018-08-07T03:32:46Z</dcterms:modified>
</cp:coreProperties>
</file>