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SheetTabs="0" xWindow="0" yWindow="0" windowWidth="20730" windowHeight="9090" tabRatio="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E33" i="1"/>
  <c r="E30" l="1"/>
  <c r="D10"/>
  <c r="E34" l="1"/>
  <c r="C20"/>
  <c r="B10" l="1"/>
  <c r="E17" l="1"/>
  <c r="E18" l="1"/>
  <c r="E12"/>
  <c r="E13"/>
  <c r="E14"/>
  <c r="E15"/>
  <c r="E16"/>
  <c r="E11"/>
  <c r="E10" l="1"/>
  <c r="C10"/>
  <c r="F10" s="1"/>
  <c r="B20"/>
  <c r="D20"/>
  <c r="E37" s="1"/>
  <c r="E20"/>
</calcChain>
</file>

<file path=xl/sharedStrings.xml><?xml version="1.0" encoding="utf-8"?>
<sst xmlns="http://schemas.openxmlformats.org/spreadsheetml/2006/main" count="37" uniqueCount="36">
  <si>
    <t>ТСН "Кирова 94</t>
  </si>
  <si>
    <t>Отчет о платежах населения и расходах на доме по адресу :ул. Кирова 94</t>
  </si>
  <si>
    <t xml:space="preserve">На лицевом счете на начало периода  </t>
  </si>
  <si>
    <t>Статья доходов</t>
  </si>
  <si>
    <t>Плановые поступления(начисление), руб</t>
  </si>
  <si>
    <t>Фактические поступления(оплата), руб</t>
  </si>
  <si>
    <t>% сбора</t>
  </si>
  <si>
    <t>Платежи населения в т.ч.</t>
  </si>
  <si>
    <t>вывоз бытового мусора</t>
  </si>
  <si>
    <t>ремонт жилья</t>
  </si>
  <si>
    <t>содержание</t>
  </si>
  <si>
    <t>судебные издержки</t>
  </si>
  <si>
    <t>уборка мусоропроводов</t>
  </si>
  <si>
    <t>электроэнергия одн</t>
  </si>
  <si>
    <t>помещения</t>
  </si>
  <si>
    <t>аренда, реклама</t>
  </si>
  <si>
    <t>ИТОГО</t>
  </si>
  <si>
    <t>Статья расходов</t>
  </si>
  <si>
    <t>Оплачено</t>
  </si>
  <si>
    <t>Содержание:</t>
  </si>
  <si>
    <t>услуги банка</t>
  </si>
  <si>
    <t>ИТОГО расходов</t>
  </si>
  <si>
    <t>Председатель правления</t>
  </si>
  <si>
    <t>Варакина Л.И.</t>
  </si>
  <si>
    <t>ТСН Кирова 94</t>
  </si>
  <si>
    <t>Итого</t>
  </si>
  <si>
    <t>Ремонт:</t>
  </si>
  <si>
    <t>заработная плата</t>
  </si>
  <si>
    <t>страховые взносы</t>
  </si>
  <si>
    <t>налоги</t>
  </si>
  <si>
    <t>Ремонт 1 подъезда</t>
  </si>
  <si>
    <t>период с 01.07.2018 по 31.07.2018</t>
  </si>
  <si>
    <t>Задолженность на 01.07.2018</t>
  </si>
  <si>
    <t>Задлженность на доме на 01.08.2018</t>
  </si>
  <si>
    <t>Остаток средств на лицевом счете на конец периода 01.08.2018</t>
  </si>
  <si>
    <t>гидропневматическая промывка системы отопления</t>
  </si>
</sst>
</file>

<file path=xl/styles.xml><?xml version="1.0" encoding="utf-8"?>
<styleSheet xmlns="http://schemas.openxmlformats.org/spreadsheetml/2006/main">
  <numFmts count="3">
    <numFmt numFmtId="164" formatCode="#,##0.00;[Red]\-#,##0.00"/>
    <numFmt numFmtId="165" formatCode="0.00;[Red]\-0.00"/>
    <numFmt numFmtId="166" formatCode="#,##0.00_ ;[Red]\-#,##0.00\ "/>
  </numFmts>
  <fonts count="3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51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/>
    <xf numFmtId="0" fontId="1" fillId="0" borderId="0" xfId="0" applyFont="1" applyAlignment="1">
      <alignment horizontal="centerContinuous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vertical="top"/>
    </xf>
    <xf numFmtId="0" fontId="2" fillId="0" borderId="0" xfId="0" applyFont="1" applyAlignment="1"/>
    <xf numFmtId="164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/>
    <xf numFmtId="166" fontId="1" fillId="0" borderId="1" xfId="0" applyNumberFormat="1" applyFont="1" applyFill="1" applyBorder="1" applyAlignment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6" xfId="0" applyFont="1" applyBorder="1" applyAlignment="1">
      <alignment horizontal="left" wrapText="1"/>
    </xf>
    <xf numFmtId="0" fontId="0" fillId="0" borderId="0" xfId="0" applyAlignment="1">
      <alignment horizontal="right"/>
    </xf>
    <xf numFmtId="2" fontId="1" fillId="0" borderId="1" xfId="0" applyNumberFormat="1" applyFont="1" applyBorder="1" applyAlignment="1"/>
    <xf numFmtId="166" fontId="2" fillId="0" borderId="0" xfId="0" applyNumberFormat="1" applyFont="1" applyAlignment="1"/>
    <xf numFmtId="2" fontId="0" fillId="0" borderId="0" xfId="0" applyNumberFormat="1" applyAlignment="1"/>
    <xf numFmtId="166" fontId="2" fillId="0" borderId="3" xfId="0" applyNumberFormat="1" applyFont="1" applyBorder="1" applyAlignment="1"/>
    <xf numFmtId="2" fontId="2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0" fontId="0" fillId="0" borderId="0" xfId="0" applyBorder="1" applyAlignment="1"/>
    <xf numFmtId="2" fontId="0" fillId="0" borderId="0" xfId="0" applyNumberFormat="1" applyBorder="1" applyAlignment="1"/>
    <xf numFmtId="166" fontId="0" fillId="0" borderId="0" xfId="0" applyNumberFormat="1" applyBorder="1" applyAlignment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44"/>
  <sheetViews>
    <sheetView tabSelected="1" workbookViewId="0">
      <selection activeCell="A16" sqref="A16"/>
    </sheetView>
  </sheetViews>
  <sheetFormatPr defaultColWidth="10.33203125" defaultRowHeight="11.25"/>
  <cols>
    <col min="1" max="1" width="29.33203125" style="1" customWidth="1"/>
    <col min="2" max="2" width="18.5" customWidth="1"/>
    <col min="3" max="3" width="19.83203125" customWidth="1"/>
    <col min="4" max="6" width="18.5" customWidth="1"/>
    <col min="7" max="7" width="0.1640625" customWidth="1"/>
  </cols>
  <sheetData>
    <row r="2" spans="1:7" ht="22.5" customHeight="1">
      <c r="A2" s="2"/>
      <c r="B2" s="2"/>
      <c r="C2" s="2"/>
      <c r="D2" s="2"/>
      <c r="E2" s="2"/>
      <c r="F2" s="2"/>
      <c r="G2" s="3"/>
    </row>
    <row r="3" spans="1:7" ht="12.75">
      <c r="A3" s="4" t="s">
        <v>0</v>
      </c>
      <c r="B3" s="4"/>
      <c r="C3" s="4"/>
      <c r="D3" s="4"/>
      <c r="E3" s="4"/>
      <c r="F3" s="4"/>
      <c r="G3" s="3"/>
    </row>
    <row r="4" spans="1:7" ht="33.75" customHeight="1">
      <c r="A4" s="4" t="s">
        <v>1</v>
      </c>
      <c r="B4" s="4"/>
      <c r="C4" s="4"/>
      <c r="D4" s="4"/>
      <c r="E4" s="4"/>
      <c r="F4" s="4"/>
      <c r="G4" s="4"/>
    </row>
    <row r="5" spans="1:7" ht="22.5" customHeight="1">
      <c r="A5" s="4" t="s">
        <v>31</v>
      </c>
      <c r="B5" s="4"/>
      <c r="C5" s="4"/>
      <c r="D5" s="4"/>
      <c r="E5" s="4"/>
      <c r="F5" s="4"/>
      <c r="G5" s="4"/>
    </row>
    <row r="7" spans="1:7" ht="16.5" customHeight="1">
      <c r="A7" s="39" t="s">
        <v>2</v>
      </c>
      <c r="B7" s="40"/>
      <c r="C7" s="40"/>
      <c r="D7" s="41"/>
      <c r="E7" s="25">
        <v>23984.14</v>
      </c>
    </row>
    <row r="8" spans="1:7" ht="22.5" customHeight="1">
      <c r="A8" s="26"/>
      <c r="B8" s="26"/>
      <c r="C8" s="26"/>
      <c r="D8" s="26"/>
      <c r="E8" s="3"/>
    </row>
    <row r="9" spans="1:7" ht="51" customHeight="1">
      <c r="A9" s="19" t="s">
        <v>3</v>
      </c>
      <c r="B9" s="19" t="s">
        <v>32</v>
      </c>
      <c r="C9" s="19" t="s">
        <v>4</v>
      </c>
      <c r="D9" s="19" t="s">
        <v>5</v>
      </c>
      <c r="E9" s="19" t="s">
        <v>33</v>
      </c>
      <c r="F9" s="19" t="s">
        <v>6</v>
      </c>
    </row>
    <row r="10" spans="1:7" ht="25.5">
      <c r="A10" s="17" t="s">
        <v>7</v>
      </c>
      <c r="B10" s="20">
        <f>B11+B12+B13+B14+B15+B16</f>
        <v>164585.31999999998</v>
      </c>
      <c r="C10" s="20">
        <f>C11+C12+C13+C14+C15+C16</f>
        <v>46839.91</v>
      </c>
      <c r="D10" s="20">
        <f>D11+D12+D13+D14+D15+D16</f>
        <v>59354.66</v>
      </c>
      <c r="E10" s="20">
        <f>E11+E12+E13+E14+E15+E16</f>
        <v>152070.56999999998</v>
      </c>
      <c r="F10" s="21">
        <f>D10/C10*100</f>
        <v>126.71813417233295</v>
      </c>
    </row>
    <row r="11" spans="1:7" ht="12.75">
      <c r="A11" s="7" t="s">
        <v>8</v>
      </c>
      <c r="B11" s="8">
        <v>7165.36</v>
      </c>
      <c r="C11" s="8">
        <v>0</v>
      </c>
      <c r="D11" s="8">
        <v>2515.29</v>
      </c>
      <c r="E11" s="8">
        <f>B11+C11-D11</f>
        <v>4650.07</v>
      </c>
      <c r="F11" s="9"/>
    </row>
    <row r="12" spans="1:7" ht="12.75">
      <c r="A12" s="5" t="s">
        <v>9</v>
      </c>
      <c r="B12" s="10">
        <v>0</v>
      </c>
      <c r="C12" s="10">
        <v>0</v>
      </c>
      <c r="D12" s="10">
        <v>0</v>
      </c>
      <c r="E12" s="8">
        <f t="shared" ref="E12:E16" si="0">B12+C12-D12</f>
        <v>0</v>
      </c>
      <c r="F12" s="9"/>
    </row>
    <row r="13" spans="1:7" ht="12.75">
      <c r="A13" s="5" t="s">
        <v>10</v>
      </c>
      <c r="B13" s="10">
        <v>156971.07999999999</v>
      </c>
      <c r="C13" s="10">
        <v>46839.91</v>
      </c>
      <c r="D13" s="10">
        <v>56311.23</v>
      </c>
      <c r="E13" s="8">
        <f t="shared" si="0"/>
        <v>147499.75999999998</v>
      </c>
      <c r="F13" s="9"/>
    </row>
    <row r="14" spans="1:7" ht="12.75">
      <c r="A14" s="5" t="s">
        <v>11</v>
      </c>
      <c r="B14" s="11">
        <v>62.98</v>
      </c>
      <c r="C14" s="12">
        <v>0</v>
      </c>
      <c r="D14" s="12">
        <v>0</v>
      </c>
      <c r="E14" s="8">
        <f t="shared" si="0"/>
        <v>62.98</v>
      </c>
      <c r="F14" s="9"/>
    </row>
    <row r="15" spans="1:7" ht="12.75">
      <c r="A15" s="5" t="s">
        <v>12</v>
      </c>
      <c r="B15" s="11">
        <v>132.43</v>
      </c>
      <c r="C15" s="12">
        <v>0</v>
      </c>
      <c r="D15" s="12"/>
      <c r="E15" s="8">
        <f t="shared" si="0"/>
        <v>132.43</v>
      </c>
      <c r="F15" s="9"/>
    </row>
    <row r="16" spans="1:7" ht="12.75">
      <c r="A16" s="5" t="s">
        <v>13</v>
      </c>
      <c r="B16" s="11">
        <v>253.47</v>
      </c>
      <c r="C16" s="12">
        <v>0</v>
      </c>
      <c r="D16" s="12">
        <v>528.14</v>
      </c>
      <c r="E16" s="8">
        <f t="shared" si="0"/>
        <v>-274.66999999999996</v>
      </c>
      <c r="F16" s="9"/>
    </row>
    <row r="17" spans="1:8" ht="12.75">
      <c r="A17" s="5" t="s">
        <v>14</v>
      </c>
      <c r="B17" s="31">
        <v>12191.69</v>
      </c>
      <c r="C17" s="6">
        <v>4854.67</v>
      </c>
      <c r="D17" s="6">
        <v>4854.67</v>
      </c>
      <c r="E17" s="13">
        <f>B17+C17-D17</f>
        <v>12191.69</v>
      </c>
      <c r="F17" s="9"/>
    </row>
    <row r="18" spans="1:8" ht="12.75">
      <c r="A18" s="5" t="s">
        <v>15</v>
      </c>
      <c r="B18" s="29">
        <v>13029</v>
      </c>
      <c r="C18" s="14">
        <v>6214.5</v>
      </c>
      <c r="D18" s="15">
        <v>7900</v>
      </c>
      <c r="E18" s="13">
        <f>B18+C18-D18</f>
        <v>11343.5</v>
      </c>
      <c r="F18" s="9"/>
    </row>
    <row r="19" spans="1:8" ht="12.75">
      <c r="A19" s="5"/>
      <c r="B19" s="16"/>
      <c r="C19" s="16"/>
      <c r="D19" s="16"/>
      <c r="E19" s="16"/>
      <c r="F19" s="9"/>
    </row>
    <row r="20" spans="1:8" ht="12.75">
      <c r="A20" s="17" t="s">
        <v>16</v>
      </c>
      <c r="B20" s="18">
        <f>SUM(B11:B19)</f>
        <v>189806.00999999998</v>
      </c>
      <c r="C20" s="18">
        <f>SUM(C11:C19)</f>
        <v>57909.08</v>
      </c>
      <c r="D20" s="18">
        <f>SUM(D11:D19)</f>
        <v>72109.33</v>
      </c>
      <c r="E20" s="18">
        <f>SUM(E11:E19)</f>
        <v>175605.75999999998</v>
      </c>
      <c r="F20" s="9"/>
    </row>
    <row r="23" spans="1:8" ht="12.75">
      <c r="A23" s="22" t="s">
        <v>17</v>
      </c>
      <c r="B23" s="23"/>
      <c r="C23" s="23"/>
      <c r="D23" s="24"/>
      <c r="E23" s="25" t="s">
        <v>18</v>
      </c>
    </row>
    <row r="24" spans="1:8" ht="12.75">
      <c r="A24" s="22" t="s">
        <v>19</v>
      </c>
      <c r="B24" s="23"/>
      <c r="C24" s="23"/>
      <c r="D24" s="24"/>
      <c r="E24" s="25"/>
    </row>
    <row r="25" spans="1:8" ht="12.75">
      <c r="A25" s="42" t="s">
        <v>20</v>
      </c>
      <c r="B25" s="43"/>
      <c r="C25" s="43"/>
      <c r="D25" s="44"/>
      <c r="E25" s="37">
        <v>700</v>
      </c>
      <c r="H25" s="34"/>
    </row>
    <row r="26" spans="1:8" ht="12.75">
      <c r="A26" s="42" t="s">
        <v>27</v>
      </c>
      <c r="B26" s="43"/>
      <c r="C26" s="43"/>
      <c r="D26" s="44"/>
      <c r="E26" s="37">
        <v>19999</v>
      </c>
      <c r="H26" s="34"/>
    </row>
    <row r="27" spans="1:8" ht="12.75">
      <c r="A27" s="42" t="s">
        <v>28</v>
      </c>
      <c r="B27" s="43"/>
      <c r="C27" s="43"/>
      <c r="D27" s="44"/>
      <c r="E27" s="37">
        <v>4644</v>
      </c>
      <c r="H27" s="34"/>
    </row>
    <row r="28" spans="1:8" ht="12.75">
      <c r="A28" s="42" t="s">
        <v>29</v>
      </c>
      <c r="B28" s="43"/>
      <c r="C28" s="43"/>
      <c r="D28" s="44"/>
      <c r="E28" s="37">
        <v>2990</v>
      </c>
      <c r="H28" s="34"/>
    </row>
    <row r="29" spans="1:8" ht="12.75">
      <c r="A29" s="42" t="s">
        <v>35</v>
      </c>
      <c r="B29" s="43"/>
      <c r="C29" s="43"/>
      <c r="D29" s="44"/>
      <c r="E29" s="37">
        <v>9000</v>
      </c>
      <c r="H29" s="34"/>
    </row>
    <row r="30" spans="1:8" ht="16.5" customHeight="1">
      <c r="A30" s="45" t="s">
        <v>25</v>
      </c>
      <c r="B30" s="46"/>
      <c r="C30" s="46"/>
      <c r="D30" s="47"/>
      <c r="E30" s="33">
        <f>SUM(E24:E29)</f>
        <v>37333</v>
      </c>
      <c r="F30" s="30"/>
      <c r="H30" s="34"/>
    </row>
    <row r="31" spans="1:8" ht="16.5" customHeight="1">
      <c r="A31" s="39" t="s">
        <v>26</v>
      </c>
      <c r="B31" s="43"/>
      <c r="C31" s="43"/>
      <c r="D31" s="44"/>
      <c r="E31" s="32"/>
      <c r="H31" s="35"/>
    </row>
    <row r="32" spans="1:8" ht="16.5" customHeight="1">
      <c r="A32" s="42" t="s">
        <v>30</v>
      </c>
      <c r="B32" s="43"/>
      <c r="C32" s="43"/>
      <c r="D32" s="44"/>
      <c r="E32" s="38">
        <v>35000</v>
      </c>
      <c r="H32" s="35"/>
    </row>
    <row r="33" spans="1:8" ht="16.5" customHeight="1">
      <c r="A33" s="45" t="s">
        <v>25</v>
      </c>
      <c r="B33" s="46"/>
      <c r="C33" s="46"/>
      <c r="D33" s="47"/>
      <c r="E33" s="28">
        <f>E32</f>
        <v>35000</v>
      </c>
      <c r="H33" s="34"/>
    </row>
    <row r="34" spans="1:8" ht="12.75">
      <c r="A34" s="22" t="s">
        <v>21</v>
      </c>
      <c r="B34" s="23"/>
      <c r="C34" s="23"/>
      <c r="D34" s="24"/>
      <c r="E34" s="28">
        <f>E30+E33</f>
        <v>72333</v>
      </c>
      <c r="H34" s="34"/>
    </row>
    <row r="35" spans="1:8">
      <c r="H35" s="34"/>
    </row>
    <row r="36" spans="1:8">
      <c r="H36" s="34"/>
    </row>
    <row r="37" spans="1:8" ht="38.25" customHeight="1">
      <c r="A37" s="48" t="s">
        <v>34</v>
      </c>
      <c r="B37" s="49"/>
      <c r="C37" s="49"/>
      <c r="D37" s="50"/>
      <c r="E37" s="20">
        <f>E7+D20-E34</f>
        <v>23760.47</v>
      </c>
      <c r="H37" s="36"/>
    </row>
    <row r="38" spans="1:8">
      <c r="H38" s="34"/>
    </row>
    <row r="39" spans="1:8">
      <c r="H39" s="34"/>
    </row>
    <row r="40" spans="1:8">
      <c r="A40" s="1" t="s">
        <v>22</v>
      </c>
      <c r="E40" s="27" t="s">
        <v>23</v>
      </c>
      <c r="H40" s="34"/>
    </row>
    <row r="41" spans="1:8">
      <c r="A41" s="1" t="s">
        <v>24</v>
      </c>
      <c r="H41" s="34"/>
    </row>
    <row r="42" spans="1:8">
      <c r="H42" s="34"/>
    </row>
    <row r="43" spans="1:8">
      <c r="H43" s="34"/>
    </row>
    <row r="44" spans="1:8">
      <c r="H44" s="34"/>
    </row>
  </sheetData>
  <mergeCells count="11">
    <mergeCell ref="A32:D32"/>
    <mergeCell ref="A33:D33"/>
    <mergeCell ref="A29:D29"/>
    <mergeCell ref="A37:D37"/>
    <mergeCell ref="A30:D30"/>
    <mergeCell ref="A31:D31"/>
    <mergeCell ref="A7:D7"/>
    <mergeCell ref="A25:D25"/>
    <mergeCell ref="A26:D26"/>
    <mergeCell ref="A27:D27"/>
    <mergeCell ref="A28:D28"/>
  </mergeCell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Windows User</cp:lastModifiedBy>
  <cp:lastPrinted>2018-08-15T11:18:48Z</cp:lastPrinted>
  <dcterms:created xsi:type="dcterms:W3CDTF">2018-02-27T11:51:16Z</dcterms:created>
  <dcterms:modified xsi:type="dcterms:W3CDTF">2018-08-15T11:19:50Z</dcterms:modified>
</cp:coreProperties>
</file>