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0" windowWidth="14520" windowHeight="12825" activeTab="11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</sheets>
  <calcPr calcId="144525"/>
</workbook>
</file>

<file path=xl/calcChain.xml><?xml version="1.0" encoding="utf-8"?>
<calcChain xmlns="http://schemas.openxmlformats.org/spreadsheetml/2006/main">
  <c r="E11" i="13" l="1"/>
  <c r="E17" i="13" l="1"/>
  <c r="E12" i="13"/>
  <c r="E6" i="12" l="1"/>
  <c r="E5" i="12"/>
  <c r="E6" i="11" l="1"/>
  <c r="E5" i="11"/>
  <c r="E6" i="10" l="1"/>
  <c r="E5" i="10"/>
  <c r="E6" i="9" l="1"/>
  <c r="E5" i="9"/>
  <c r="E6" i="8" l="1"/>
  <c r="E5" i="8"/>
  <c r="E9" i="5"/>
  <c r="E10" i="5" s="1"/>
  <c r="E9" i="6" l="1"/>
  <c r="E10" i="6" s="1"/>
  <c r="E9" i="7" l="1"/>
  <c r="E8" i="7"/>
  <c r="E10" i="7" l="1"/>
  <c r="E6" i="7"/>
  <c r="E5" i="7"/>
  <c r="E6" i="6" l="1"/>
  <c r="E5" i="6"/>
  <c r="E6" i="5" l="1"/>
  <c r="E5" i="5"/>
  <c r="E6" i="4" l="1"/>
  <c r="E5" i="4"/>
  <c r="E7" i="15" l="1"/>
  <c r="E7" i="14"/>
  <c r="E7" i="13"/>
  <c r="E7" i="12"/>
  <c r="E7" i="11"/>
  <c r="E7" i="10"/>
  <c r="E7" i="9"/>
  <c r="E7" i="8"/>
  <c r="E7" i="7"/>
  <c r="E7" i="6"/>
  <c r="E7" i="5"/>
  <c r="E7" i="4" l="1"/>
</calcChain>
</file>

<file path=xl/sharedStrings.xml><?xml version="1.0" encoding="utf-8"?>
<sst xmlns="http://schemas.openxmlformats.org/spreadsheetml/2006/main" count="195" uniqueCount="39">
  <si>
    <t>№</t>
  </si>
  <si>
    <t xml:space="preserve">Наименование </t>
  </si>
  <si>
    <t>ОАО "Кузбассэнергосбыт"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</si>
  <si>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</si>
  <si>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</si>
  <si>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</si>
  <si>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</si>
  <si>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</si>
  <si>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</si>
  <si>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</si>
  <si>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</si>
  <si>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</si>
  <si>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</si>
  <si>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</si>
  <si>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</si>
  <si>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</si>
  <si>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</si>
  <si>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</si>
  <si>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</si>
  <si>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</si>
  <si>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</si>
  <si>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за 2018 г.</t>
  </si>
  <si>
    <t>Электроэнергия для компенсации потерь, МВт.час</t>
  </si>
  <si>
    <t>Дата:</t>
  </si>
  <si>
    <t>16.02.2018 г.</t>
  </si>
  <si>
    <t>15.03.2018 г.</t>
  </si>
  <si>
    <t>16.04.2018 г.</t>
  </si>
  <si>
    <t>15.05.2018 г.</t>
  </si>
  <si>
    <t>ООО "Металлэнергофинанс"</t>
  </si>
  <si>
    <t>15.06.2018 г.</t>
  </si>
  <si>
    <t>16.07.2018 г.</t>
  </si>
  <si>
    <t>17.08.2018 г.</t>
  </si>
  <si>
    <t>15.10.2018 г.</t>
  </si>
  <si>
    <t>17.09.2018 г.</t>
  </si>
  <si>
    <t>Корректировка за март 2018 г.</t>
  </si>
  <si>
    <t>Корректировка за апрель 2018 г.</t>
  </si>
  <si>
    <t>14.11.2018 г.</t>
  </si>
  <si>
    <t>14.12.2018 г.</t>
  </si>
  <si>
    <t>18.01.2019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</si>
</sst>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4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3</v>
      </c>
    </row>
    <row r="5" spans="1:5" s="2" customFormat="1" ht="25.5" x14ac:dyDescent="0.2">
      <c r="A5" s="1">
        <v>1</v>
      </c>
      <c r="B5" s="26" t="s">
        <v>2</v>
      </c>
      <c r="C5" s="29" t="s">
        <v>20</v>
      </c>
      <c r="D5" s="4" t="s">
        <v>22</v>
      </c>
      <c r="E5" s="5">
        <f>17143631/1000</f>
        <v>17143.631000000001</v>
      </c>
    </row>
    <row r="6" spans="1:5" s="3" customFormat="1" ht="12.75" x14ac:dyDescent="0.2">
      <c r="A6" s="1">
        <v>2</v>
      </c>
      <c r="B6" s="27"/>
      <c r="C6" s="29"/>
      <c r="D6" s="6" t="s">
        <v>17</v>
      </c>
      <c r="E6" s="7">
        <f>2.25166*1000</f>
        <v>2251.6600000000003</v>
      </c>
    </row>
    <row r="7" spans="1:5" s="3" customFormat="1" ht="25.5" x14ac:dyDescent="0.2">
      <c r="A7" s="1">
        <v>3</v>
      </c>
      <c r="B7" s="28"/>
      <c r="C7" s="29"/>
      <c r="D7" s="8" t="s">
        <v>16</v>
      </c>
      <c r="E7" s="9">
        <f t="shared" ref="E7" si="0">E5*E6</f>
        <v>38601628.177460007</v>
      </c>
    </row>
    <row r="11" spans="1:5" x14ac:dyDescent="0.25">
      <c r="D11" s="14" t="s">
        <v>23</v>
      </c>
      <c r="E11" s="14" t="s">
        <v>24</v>
      </c>
    </row>
  </sheetData>
  <mergeCells count="4">
    <mergeCell ref="B5:B7"/>
    <mergeCell ref="C5:C7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sqref="A1:E1"/>
    </sheetView>
  </sheetViews>
  <sheetFormatPr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30" t="s">
        <v>15</v>
      </c>
      <c r="B1" s="30"/>
      <c r="C1" s="30"/>
      <c r="D1" s="30"/>
      <c r="E1" s="30"/>
    </row>
    <row r="2" spans="1:5" ht="15" customHeight="1" x14ac:dyDescent="0.2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24" t="s">
        <v>12</v>
      </c>
    </row>
    <row r="5" spans="1:5" s="2" customFormat="1" ht="25.5" customHeight="1" x14ac:dyDescent="0.2">
      <c r="A5" s="1">
        <v>1</v>
      </c>
      <c r="B5" s="26" t="s">
        <v>2</v>
      </c>
      <c r="C5" s="29" t="s">
        <v>20</v>
      </c>
      <c r="D5" s="4" t="s">
        <v>22</v>
      </c>
      <c r="E5" s="5">
        <v>10662.492</v>
      </c>
    </row>
    <row r="6" spans="1:5" s="2" customFormat="1" ht="12.75" customHeight="1" x14ac:dyDescent="0.2">
      <c r="A6" s="1">
        <v>2</v>
      </c>
      <c r="B6" s="27"/>
      <c r="C6" s="29"/>
      <c r="D6" s="6" t="s">
        <v>17</v>
      </c>
      <c r="E6" s="7">
        <v>2276.58</v>
      </c>
    </row>
    <row r="7" spans="1:5" s="2" customFormat="1" ht="25.5" customHeight="1" x14ac:dyDescent="0.2">
      <c r="A7" s="1">
        <v>3</v>
      </c>
      <c r="B7" s="28"/>
      <c r="C7" s="29"/>
      <c r="D7" s="8" t="s">
        <v>16</v>
      </c>
      <c r="E7" s="9">
        <f t="shared" ref="E7" si="0">E5*E6</f>
        <v>24274016.037360001</v>
      </c>
    </row>
    <row r="9" spans="1:5" ht="21" customHeight="1" x14ac:dyDescent="0.2">
      <c r="A9" s="25" t="s">
        <v>34</v>
      </c>
    </row>
    <row r="10" spans="1:5" s="2" customFormat="1" ht="25.5" customHeight="1" x14ac:dyDescent="0.2">
      <c r="A10" s="1">
        <v>1</v>
      </c>
      <c r="B10" s="26" t="s">
        <v>2</v>
      </c>
      <c r="C10" s="29" t="s">
        <v>20</v>
      </c>
      <c r="D10" s="4" t="s">
        <v>22</v>
      </c>
      <c r="E10" s="5">
        <v>646.13099999999997</v>
      </c>
    </row>
    <row r="11" spans="1:5" s="2" customFormat="1" ht="12.75" customHeight="1" x14ac:dyDescent="0.2">
      <c r="A11" s="1">
        <v>2</v>
      </c>
      <c r="B11" s="27"/>
      <c r="C11" s="29"/>
      <c r="D11" s="6" t="s">
        <v>17</v>
      </c>
      <c r="E11" s="7">
        <f>Март!E6</f>
        <v>2218.6799999999998</v>
      </c>
    </row>
    <row r="12" spans="1:5" s="2" customFormat="1" ht="25.5" customHeight="1" x14ac:dyDescent="0.2">
      <c r="A12" s="1">
        <v>3</v>
      </c>
      <c r="B12" s="28"/>
      <c r="C12" s="29"/>
      <c r="D12" s="8" t="s">
        <v>16</v>
      </c>
      <c r="E12" s="9">
        <f t="shared" ref="E12" si="1">E10*E11</f>
        <v>1433557.9270799998</v>
      </c>
    </row>
    <row r="14" spans="1:5" ht="21" customHeight="1" x14ac:dyDescent="0.2">
      <c r="A14" s="25" t="s">
        <v>35</v>
      </c>
    </row>
    <row r="15" spans="1:5" s="2" customFormat="1" ht="25.5" customHeight="1" x14ac:dyDescent="0.2">
      <c r="A15" s="1">
        <v>1</v>
      </c>
      <c r="B15" s="26" t="s">
        <v>2</v>
      </c>
      <c r="C15" s="29" t="s">
        <v>20</v>
      </c>
      <c r="D15" s="4" t="s">
        <v>22</v>
      </c>
      <c r="E15" s="5">
        <v>244.79599999999999</v>
      </c>
    </row>
    <row r="16" spans="1:5" s="2" customFormat="1" ht="12.75" customHeight="1" x14ac:dyDescent="0.2">
      <c r="A16" s="1">
        <v>2</v>
      </c>
      <c r="B16" s="27"/>
      <c r="C16" s="29"/>
      <c r="D16" s="6" t="s">
        <v>17</v>
      </c>
      <c r="E16" s="7">
        <v>2216.9900000000002</v>
      </c>
    </row>
    <row r="17" spans="1:5" s="2" customFormat="1" ht="25.5" customHeight="1" x14ac:dyDescent="0.2">
      <c r="A17" s="1">
        <v>3</v>
      </c>
      <c r="B17" s="28"/>
      <c r="C17" s="29"/>
      <c r="D17" s="8" t="s">
        <v>16</v>
      </c>
      <c r="E17" s="9">
        <f t="shared" ref="E17" si="2">E15*E16</f>
        <v>542710.28404000006</v>
      </c>
    </row>
    <row r="22" spans="1:5" customFormat="1" ht="15" x14ac:dyDescent="0.25">
      <c r="D22" s="14" t="s">
        <v>23</v>
      </c>
      <c r="E22" s="14" t="s">
        <v>36</v>
      </c>
    </row>
  </sheetData>
  <mergeCells count="8">
    <mergeCell ref="B15:B17"/>
    <mergeCell ref="C15:C17"/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26" t="s">
        <v>2</v>
      </c>
      <c r="C5" s="29" t="s">
        <v>20</v>
      </c>
      <c r="D5" s="4" t="s">
        <v>22</v>
      </c>
      <c r="E5" s="5">
        <v>16187.204</v>
      </c>
    </row>
    <row r="6" spans="1:5" s="3" customFormat="1" ht="12.75" customHeight="1" x14ac:dyDescent="0.2">
      <c r="A6" s="1">
        <v>2</v>
      </c>
      <c r="B6" s="27"/>
      <c r="C6" s="29"/>
      <c r="D6" s="6" t="s">
        <v>17</v>
      </c>
      <c r="E6" s="7">
        <v>2340.220503</v>
      </c>
    </row>
    <row r="7" spans="1:5" s="3" customFormat="1" ht="25.5" customHeight="1" x14ac:dyDescent="0.2">
      <c r="A7" s="1">
        <v>3</v>
      </c>
      <c r="B7" s="28"/>
      <c r="C7" s="29"/>
      <c r="D7" s="8" t="s">
        <v>16</v>
      </c>
      <c r="E7" s="9">
        <f t="shared" ref="E7" si="0">E5*E6</f>
        <v>37881626.687043615</v>
      </c>
    </row>
    <row r="11" spans="1:5" x14ac:dyDescent="0.25">
      <c r="D11" s="14" t="s">
        <v>23</v>
      </c>
      <c r="E11" s="14" t="s">
        <v>37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14</v>
      </c>
    </row>
    <row r="5" spans="1:5" s="2" customFormat="1" ht="25.5" customHeight="1" x14ac:dyDescent="0.2">
      <c r="A5" s="1">
        <v>1</v>
      </c>
      <c r="B5" s="26" t="s">
        <v>2</v>
      </c>
      <c r="C5" s="29" t="s">
        <v>20</v>
      </c>
      <c r="D5" s="4" t="s">
        <v>22</v>
      </c>
      <c r="E5" s="5">
        <v>18690.280999999999</v>
      </c>
    </row>
    <row r="6" spans="1:5" s="3" customFormat="1" ht="12.75" customHeight="1" x14ac:dyDescent="0.2">
      <c r="A6" s="1">
        <v>2</v>
      </c>
      <c r="B6" s="27"/>
      <c r="C6" s="29"/>
      <c r="D6" s="6" t="s">
        <v>17</v>
      </c>
      <c r="E6" s="7">
        <v>2137.1699999999996</v>
      </c>
    </row>
    <row r="7" spans="1:5" s="3" customFormat="1" ht="25.5" customHeight="1" x14ac:dyDescent="0.2">
      <c r="A7" s="1">
        <v>3</v>
      </c>
      <c r="B7" s="28"/>
      <c r="C7" s="29"/>
      <c r="D7" s="8" t="s">
        <v>16</v>
      </c>
      <c r="E7" s="9">
        <f t="shared" ref="E7" si="0">E5*E6</f>
        <v>39944307.844769992</v>
      </c>
    </row>
    <row r="11" spans="1:5" x14ac:dyDescent="0.25">
      <c r="D11" s="14" t="s">
        <v>23</v>
      </c>
      <c r="E11" s="14" t="s">
        <v>38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4</v>
      </c>
    </row>
    <row r="5" spans="1:5" s="2" customFormat="1" ht="25.5" customHeight="1" x14ac:dyDescent="0.2">
      <c r="A5" s="38">
        <v>1</v>
      </c>
      <c r="B5" s="26" t="s">
        <v>2</v>
      </c>
      <c r="C5" s="29" t="s">
        <v>20</v>
      </c>
      <c r="D5" s="4" t="s">
        <v>22</v>
      </c>
      <c r="E5" s="5">
        <f>5604294/1000</f>
        <v>5604.2939999999999</v>
      </c>
    </row>
    <row r="6" spans="1:5" s="3" customFormat="1" ht="12.75" x14ac:dyDescent="0.2">
      <c r="A6" s="39"/>
      <c r="B6" s="27"/>
      <c r="C6" s="29"/>
      <c r="D6" s="6" t="s">
        <v>17</v>
      </c>
      <c r="E6" s="7">
        <f>2.449108311*1000</f>
        <v>2449.108311</v>
      </c>
    </row>
    <row r="7" spans="1:5" s="3" customFormat="1" ht="25.5" x14ac:dyDescent="0.2">
      <c r="A7" s="40"/>
      <c r="B7" s="28"/>
      <c r="C7" s="29"/>
      <c r="D7" s="8" t="s">
        <v>16</v>
      </c>
      <c r="E7" s="9">
        <f t="shared" ref="E7" si="0">E5*E6</f>
        <v>13725523.012687434</v>
      </c>
    </row>
    <row r="8" spans="1:5" s="17" customFormat="1" ht="25.5" hidden="1" customHeight="1" x14ac:dyDescent="0.2">
      <c r="A8" s="31">
        <v>2</v>
      </c>
      <c r="B8" s="34" t="s">
        <v>28</v>
      </c>
      <c r="C8" s="37" t="s">
        <v>20</v>
      </c>
      <c r="D8" s="15" t="s">
        <v>22</v>
      </c>
      <c r="E8" s="16">
        <v>0.91600000000000004</v>
      </c>
    </row>
    <row r="9" spans="1:5" s="20" customFormat="1" ht="12.75" hidden="1" customHeight="1" x14ac:dyDescent="0.2">
      <c r="A9" s="32"/>
      <c r="B9" s="35"/>
      <c r="C9" s="37"/>
      <c r="D9" s="18" t="s">
        <v>17</v>
      </c>
      <c r="E9" s="19">
        <f>2.23865*1000</f>
        <v>2238.6499999999996</v>
      </c>
    </row>
    <row r="10" spans="1:5" s="20" customFormat="1" ht="25.5" hidden="1" customHeight="1" x14ac:dyDescent="0.2">
      <c r="A10" s="33"/>
      <c r="B10" s="36"/>
      <c r="C10" s="37"/>
      <c r="D10" s="21" t="s">
        <v>16</v>
      </c>
      <c r="E10" s="22">
        <f t="shared" ref="E10" si="1">E8*E9</f>
        <v>2050.6034</v>
      </c>
    </row>
    <row r="14" spans="1:5" x14ac:dyDescent="0.25">
      <c r="D14" s="14" t="s">
        <v>23</v>
      </c>
      <c r="E14" s="14" t="s">
        <v>25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5</v>
      </c>
    </row>
    <row r="5" spans="1:5" s="2" customFormat="1" ht="25.5" customHeight="1" x14ac:dyDescent="0.2">
      <c r="A5" s="38">
        <v>1</v>
      </c>
      <c r="B5" s="26" t="s">
        <v>2</v>
      </c>
      <c r="C5" s="29" t="s">
        <v>20</v>
      </c>
      <c r="D5" s="4" t="s">
        <v>22</v>
      </c>
      <c r="E5" s="5">
        <f>18113081/1000</f>
        <v>18113.080999999998</v>
      </c>
    </row>
    <row r="6" spans="1:5" s="3" customFormat="1" ht="12.75" customHeight="1" x14ac:dyDescent="0.2">
      <c r="A6" s="39"/>
      <c r="B6" s="27"/>
      <c r="C6" s="29"/>
      <c r="D6" s="6" t="s">
        <v>17</v>
      </c>
      <c r="E6" s="7">
        <f>2.21868*1000</f>
        <v>2218.6799999999998</v>
      </c>
    </row>
    <row r="7" spans="1:5" s="3" customFormat="1" ht="25.5" customHeight="1" x14ac:dyDescent="0.2">
      <c r="A7" s="40"/>
      <c r="B7" s="28"/>
      <c r="C7" s="29"/>
      <c r="D7" s="8" t="s">
        <v>16</v>
      </c>
      <c r="E7" s="9">
        <f t="shared" ref="E7" si="0">E5*E6</f>
        <v>40187130.553079993</v>
      </c>
    </row>
    <row r="8" spans="1:5" s="17" customFormat="1" ht="25.5" hidden="1" customHeight="1" x14ac:dyDescent="0.2">
      <c r="A8" s="31">
        <v>2</v>
      </c>
      <c r="B8" s="34" t="s">
        <v>28</v>
      </c>
      <c r="C8" s="37" t="s">
        <v>20</v>
      </c>
      <c r="D8" s="15" t="s">
        <v>22</v>
      </c>
      <c r="E8" s="16">
        <v>5.42</v>
      </c>
    </row>
    <row r="9" spans="1:5" s="20" customFormat="1" ht="12.75" hidden="1" customHeight="1" x14ac:dyDescent="0.2">
      <c r="A9" s="32"/>
      <c r="B9" s="35"/>
      <c r="C9" s="37"/>
      <c r="D9" s="18" t="s">
        <v>17</v>
      </c>
      <c r="E9" s="19">
        <f>2.1634*1000</f>
        <v>2163.4</v>
      </c>
    </row>
    <row r="10" spans="1:5" s="20" customFormat="1" ht="25.5" hidden="1" customHeight="1" x14ac:dyDescent="0.2">
      <c r="A10" s="33"/>
      <c r="B10" s="36"/>
      <c r="C10" s="37"/>
      <c r="D10" s="21" t="s">
        <v>16</v>
      </c>
      <c r="E10" s="22">
        <f t="shared" ref="E10" si="1">E8*E9</f>
        <v>11725.628000000001</v>
      </c>
    </row>
    <row r="14" spans="1:5" x14ac:dyDescent="0.25">
      <c r="D14" s="14" t="s">
        <v>23</v>
      </c>
      <c r="E14" s="14" t="s">
        <v>26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6</v>
      </c>
    </row>
    <row r="5" spans="1:5" s="2" customFormat="1" ht="25.5" customHeight="1" x14ac:dyDescent="0.2">
      <c r="A5" s="38">
        <v>1</v>
      </c>
      <c r="B5" s="26" t="s">
        <v>2</v>
      </c>
      <c r="C5" s="29" t="s">
        <v>20</v>
      </c>
      <c r="D5" s="4" t="s">
        <v>22</v>
      </c>
      <c r="E5" s="5">
        <f>8730928/1000</f>
        <v>8730.9279999999999</v>
      </c>
    </row>
    <row r="6" spans="1:5" s="3" customFormat="1" ht="12.75" customHeight="1" x14ac:dyDescent="0.2">
      <c r="A6" s="39"/>
      <c r="B6" s="27"/>
      <c r="C6" s="29"/>
      <c r="D6" s="6" t="s">
        <v>17</v>
      </c>
      <c r="E6" s="7">
        <f>2.21699*1000</f>
        <v>2216.9900000000002</v>
      </c>
    </row>
    <row r="7" spans="1:5" s="3" customFormat="1" ht="25.5" customHeight="1" x14ac:dyDescent="0.2">
      <c r="A7" s="40"/>
      <c r="B7" s="28"/>
      <c r="C7" s="29"/>
      <c r="D7" s="8" t="s">
        <v>16</v>
      </c>
      <c r="E7" s="9">
        <f t="shared" ref="E7" si="0">E5*E6</f>
        <v>19356380.066720001</v>
      </c>
    </row>
    <row r="8" spans="1:5" s="17" customFormat="1" ht="25.5" hidden="1" customHeight="1" x14ac:dyDescent="0.2">
      <c r="A8" s="31">
        <v>2</v>
      </c>
      <c r="B8" s="34" t="s">
        <v>28</v>
      </c>
      <c r="C8" s="37" t="s">
        <v>20</v>
      </c>
      <c r="D8" s="15" t="s">
        <v>22</v>
      </c>
      <c r="E8" s="16">
        <f>78/1000</f>
        <v>7.8E-2</v>
      </c>
    </row>
    <row r="9" spans="1:5" s="20" customFormat="1" ht="12.75" hidden="1" customHeight="1" x14ac:dyDescent="0.2">
      <c r="A9" s="32"/>
      <c r="B9" s="35"/>
      <c r="C9" s="37"/>
      <c r="D9" s="18" t="s">
        <v>17</v>
      </c>
      <c r="E9" s="19">
        <f>2.26715*1000</f>
        <v>2267.15</v>
      </c>
    </row>
    <row r="10" spans="1:5" s="20" customFormat="1" ht="25.5" hidden="1" customHeight="1" x14ac:dyDescent="0.2">
      <c r="A10" s="33"/>
      <c r="B10" s="36"/>
      <c r="C10" s="37"/>
      <c r="D10" s="21" t="s">
        <v>16</v>
      </c>
      <c r="E10" s="22">
        <f t="shared" ref="E10" si="1">E8*E9</f>
        <v>176.83770000000001</v>
      </c>
    </row>
    <row r="14" spans="1:5" x14ac:dyDescent="0.25">
      <c r="D14" s="14" t="s">
        <v>23</v>
      </c>
      <c r="E14" s="14" t="s">
        <v>27</v>
      </c>
    </row>
  </sheetData>
  <mergeCells count="8">
    <mergeCell ref="A1:E1"/>
    <mergeCell ref="A2:E2"/>
    <mergeCell ref="B5:B7"/>
    <mergeCell ref="C5:C7"/>
    <mergeCell ref="B8:B10"/>
    <mergeCell ref="C8:C10"/>
    <mergeCell ref="A5:A7"/>
    <mergeCell ref="A8:A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26" t="s">
        <v>2</v>
      </c>
      <c r="C5" s="29" t="s">
        <v>20</v>
      </c>
      <c r="D5" s="4" t="s">
        <v>22</v>
      </c>
      <c r="E5" s="5">
        <f>12445090/1000</f>
        <v>12445.09</v>
      </c>
    </row>
    <row r="6" spans="1:5" s="3" customFormat="1" ht="12.75" customHeight="1" x14ac:dyDescent="0.2">
      <c r="A6" s="1">
        <v>2</v>
      </c>
      <c r="B6" s="27"/>
      <c r="C6" s="29"/>
      <c r="D6" s="6" t="s">
        <v>17</v>
      </c>
      <c r="E6" s="7">
        <f>2.07402*1000</f>
        <v>2074.02</v>
      </c>
    </row>
    <row r="7" spans="1:5" s="3" customFormat="1" ht="25.5" customHeight="1" x14ac:dyDescent="0.2">
      <c r="A7" s="1">
        <v>3</v>
      </c>
      <c r="B7" s="28"/>
      <c r="C7" s="29"/>
      <c r="D7" s="8" t="s">
        <v>16</v>
      </c>
      <c r="E7" s="9">
        <f t="shared" ref="E7" si="0">E5*E6</f>
        <v>25811365.561799999</v>
      </c>
    </row>
    <row r="14" spans="1:5" x14ac:dyDescent="0.25">
      <c r="D14" s="14" t="s">
        <v>23</v>
      </c>
      <c r="E14" s="14" t="s">
        <v>29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26" t="s">
        <v>2</v>
      </c>
      <c r="C5" s="29" t="s">
        <v>20</v>
      </c>
      <c r="D5" s="4" t="s">
        <v>22</v>
      </c>
      <c r="E5" s="5">
        <f>6202131/1000</f>
        <v>6202.1310000000003</v>
      </c>
    </row>
    <row r="6" spans="1:5" s="3" customFormat="1" ht="12.75" customHeight="1" x14ac:dyDescent="0.2">
      <c r="A6" s="1">
        <v>2</v>
      </c>
      <c r="B6" s="27"/>
      <c r="C6" s="29"/>
      <c r="D6" s="6" t="s">
        <v>17</v>
      </c>
      <c r="E6" s="7">
        <f>2.051*1000</f>
        <v>2051</v>
      </c>
    </row>
    <row r="7" spans="1:5" s="3" customFormat="1" ht="25.5" customHeight="1" x14ac:dyDescent="0.2">
      <c r="A7" s="1">
        <v>3</v>
      </c>
      <c r="B7" s="28"/>
      <c r="C7" s="29"/>
      <c r="D7" s="8" t="s">
        <v>16</v>
      </c>
      <c r="E7" s="9">
        <f t="shared" ref="E7" si="0">E5*E6</f>
        <v>12720570.681</v>
      </c>
    </row>
    <row r="14" spans="1:5" x14ac:dyDescent="0.25">
      <c r="D14" s="14" t="s">
        <v>23</v>
      </c>
      <c r="E14" s="14" t="s">
        <v>30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26" t="s">
        <v>2</v>
      </c>
      <c r="C5" s="29" t="s">
        <v>20</v>
      </c>
      <c r="D5" s="4" t="s">
        <v>22</v>
      </c>
      <c r="E5" s="5">
        <f>9639034/1000</f>
        <v>9639.0339999999997</v>
      </c>
    </row>
    <row r="6" spans="1:5" s="3" customFormat="1" ht="12.75" customHeight="1" x14ac:dyDescent="0.2">
      <c r="A6" s="1">
        <v>2</v>
      </c>
      <c r="B6" s="27"/>
      <c r="C6" s="29"/>
      <c r="D6" s="6" t="s">
        <v>17</v>
      </c>
      <c r="E6" s="7">
        <f>1.87891*1000</f>
        <v>1878.91</v>
      </c>
    </row>
    <row r="7" spans="1:5" s="3" customFormat="1" ht="25.5" customHeight="1" x14ac:dyDescent="0.2">
      <c r="A7" s="1">
        <v>3</v>
      </c>
      <c r="B7" s="28"/>
      <c r="C7" s="29"/>
      <c r="D7" s="8" t="s">
        <v>16</v>
      </c>
      <c r="E7" s="9">
        <f t="shared" ref="E7" si="0">E5*E6</f>
        <v>18110877.37294</v>
      </c>
    </row>
    <row r="14" spans="1:5" x14ac:dyDescent="0.25">
      <c r="D14" s="14" t="s">
        <v>23</v>
      </c>
      <c r="E14" s="14" t="s">
        <v>31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10</v>
      </c>
    </row>
    <row r="5" spans="1:5" s="2" customFormat="1" ht="25.5" customHeight="1" x14ac:dyDescent="0.2">
      <c r="A5" s="1">
        <v>1</v>
      </c>
      <c r="B5" s="26" t="s">
        <v>2</v>
      </c>
      <c r="C5" s="29" t="s">
        <v>20</v>
      </c>
      <c r="D5" s="4" t="s">
        <v>22</v>
      </c>
      <c r="E5" s="5">
        <f>8672287/1000</f>
        <v>8672.2870000000003</v>
      </c>
    </row>
    <row r="6" spans="1:5" s="3" customFormat="1" ht="12.75" customHeight="1" x14ac:dyDescent="0.2">
      <c r="A6" s="1">
        <v>2</v>
      </c>
      <c r="B6" s="27"/>
      <c r="C6" s="29"/>
      <c r="D6" s="6" t="s">
        <v>17</v>
      </c>
      <c r="E6" s="7">
        <f>1.89856*1000</f>
        <v>1898.56</v>
      </c>
    </row>
    <row r="7" spans="1:5" s="3" customFormat="1" ht="25.5" customHeight="1" x14ac:dyDescent="0.2">
      <c r="A7" s="1">
        <v>3</v>
      </c>
      <c r="B7" s="28"/>
      <c r="C7" s="29"/>
      <c r="D7" s="8" t="s">
        <v>16</v>
      </c>
      <c r="E7" s="9">
        <f t="shared" ref="E7" si="0">E5*E6</f>
        <v>16464857.20672</v>
      </c>
    </row>
    <row r="14" spans="1:5" x14ac:dyDescent="0.25">
      <c r="D14" s="14" t="s">
        <v>23</v>
      </c>
      <c r="E14" s="14" t="s">
        <v>33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30" t="s">
        <v>15</v>
      </c>
      <c r="B1" s="30"/>
      <c r="C1" s="30"/>
      <c r="D1" s="30"/>
      <c r="E1" s="30"/>
    </row>
    <row r="2" spans="1:5" ht="15" customHeight="1" x14ac:dyDescent="0.25">
      <c r="A2" s="30" t="s">
        <v>21</v>
      </c>
      <c r="B2" s="30"/>
      <c r="C2" s="30"/>
      <c r="D2" s="30"/>
      <c r="E2" s="30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11</v>
      </c>
    </row>
    <row r="5" spans="1:5" s="2" customFormat="1" ht="25.5" customHeight="1" x14ac:dyDescent="0.2">
      <c r="A5" s="1">
        <v>1</v>
      </c>
      <c r="B5" s="26" t="s">
        <v>2</v>
      </c>
      <c r="C5" s="29" t="s">
        <v>20</v>
      </c>
      <c r="D5" s="4" t="s">
        <v>22</v>
      </c>
      <c r="E5" s="5">
        <f>8150528/1000</f>
        <v>8150.5280000000002</v>
      </c>
    </row>
    <row r="6" spans="1:5" s="3" customFormat="1" ht="12.75" customHeight="1" x14ac:dyDescent="0.2">
      <c r="A6" s="1">
        <v>2</v>
      </c>
      <c r="B6" s="27"/>
      <c r="C6" s="29"/>
      <c r="D6" s="6" t="s">
        <v>17</v>
      </c>
      <c r="E6" s="7">
        <f>2.35706*1000</f>
        <v>2357.06</v>
      </c>
    </row>
    <row r="7" spans="1:5" s="3" customFormat="1" ht="25.5" customHeight="1" x14ac:dyDescent="0.2">
      <c r="A7" s="1">
        <v>3</v>
      </c>
      <c r="B7" s="28"/>
      <c r="C7" s="29"/>
      <c r="D7" s="8" t="s">
        <v>16</v>
      </c>
      <c r="E7" s="9">
        <f t="shared" ref="E7" si="0">E5*E6</f>
        <v>19211283.527679998</v>
      </c>
    </row>
    <row r="14" spans="1:5" x14ac:dyDescent="0.25">
      <c r="D14" s="14" t="s">
        <v>23</v>
      </c>
      <c r="E14" s="14" t="s">
        <v>32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2017-05-11T00:42:58Z</dcterms:created>
  <dcterms:modified xsi:type="dcterms:W3CDTF">2019-03-15T09:07:29Z</dcterms:modified>
</cp:coreProperties>
</file>