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4.10.1" sheetId="1" r:id="rId1"/>
    <sheet name="4.10.2" sheetId="2" r:id="rId2"/>
  </sheets>
  <externalReferences>
    <externalReference r:id="rId3"/>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 l="1"/>
  <c r="F22" i="1"/>
  <c r="F20" i="1"/>
  <c r="F18" i="1"/>
  <c r="C5" i="1"/>
  <c r="C4" i="1"/>
  <c r="D6" i="2"/>
  <c r="D5" i="2"/>
  <c r="D15" i="2" l="1"/>
  <c r="C14" i="2"/>
  <c r="D14" i="2" s="1"/>
  <c r="E14" i="2" s="1"/>
  <c r="F14" i="2" s="1"/>
  <c r="G14" i="2" s="1"/>
  <c r="H14" i="2" s="1"/>
  <c r="J14" i="2" s="1"/>
  <c r="K14" i="2" s="1"/>
  <c r="B6" i="2"/>
  <c r="B5" i="2"/>
  <c r="B5" i="1"/>
  <c r="B4" i="1"/>
  <c r="A16" i="2"/>
  <c r="A18" i="2"/>
  <c r="A17" i="2"/>
</calcChain>
</file>

<file path=xl/sharedStrings.xml><?xml version="1.0" encoding="utf-8"?>
<sst xmlns="http://schemas.openxmlformats.org/spreadsheetml/2006/main" count="99" uniqueCount="60">
  <si>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</si>
  <si>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</si>
  <si>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 п/п</t>
  </si>
  <si>
    <t>Вид тарифа</t>
  </si>
  <si>
    <t>Наименование тарифа</t>
  </si>
  <si>
    <t>Информация</t>
  </si>
  <si>
    <t>Ссылка на документ</t>
  </si>
  <si>
    <t>по</t>
  </si>
  <si>
    <t>1</t>
  </si>
  <si>
    <t>2</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</si>
  <si>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</si>
  <si>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</si>
  <si>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</si>
  <si>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</si>
  <si>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</si>
  <si>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</si>
  <si>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</si>
  <si>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</si>
  <si>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отсутствует</t>
  </si>
  <si>
    <t>Предлагаемый метод регулирования</t>
  </si>
  <si>
    <t>2.1</t>
  </si>
  <si>
    <t>метод индексации установленных тарифов</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</si>
  <si>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</si>
  <si>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</si>
  <si>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</si>
  <si>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https://portal.eias.ru/Portal/DownloadPage.aspx?type=12&amp;guid=c197432e-6a9e-48ed-a91d-6a550344d176</t>
  </si>
  <si>
    <t>Необходимая валовая выручка на соответствующий период, в том числе с разбивкой по годам</t>
  </si>
  <si>
    <t>4.1</t>
  </si>
  <si>
    <t>Годовой объем полезного отпуска тепловой энергии (теплоносителя)</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</si>
  <si>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</si>
  <si>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</si>
  <si>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</si>
  <si>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</si>
  <si>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</si>
  <si>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</si>
  <si>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</si>
  <si>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Тариф на реализацию тепловой энергии</t>
  </si>
  <si>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</si>
  <si>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</si>
  <si>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</si>
  <si>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</si>
  <si>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</si>
  <si>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</si>
  <si>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</si>
  <si>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</si>
  <si>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</si>
  <si>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</si>
  <si>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</si>
  <si>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Схема подключения теплопотребляющей установки к коллектору источника тепловой энергии</t>
  </si>
  <si>
    <t>к коллектору источника тепловой энергии</t>
  </si>
  <si>
    <t>Группа потребителей</t>
  </si>
  <si>
    <t>прочие</t>
  </si>
  <si>
    <t>вода</t>
  </si>
  <si>
    <t>нет</t>
  </si>
  <si>
    <t>1.1.1.1.1</t>
  </si>
  <si>
    <t>1.1.1.1.1.1</t>
  </si>
  <si>
    <t>1.1.1.1.1.1.1</t>
  </si>
  <si>
    <t>Форма 4.10.2 Информация о предложении величин тарифов на тепловую энергию, поддержанию резервной тепловой мощности</t>
  </si>
  <si>
    <t>01.01.2023</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</si>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</sst>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5" x14ac:knownFonts="1">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color indexed="8"/>
      <name val="Calibri"/>
      <family val="2"/>
      <charset val="204"/>
    </font>
    <font>
      <sz val="10"/>
      <name val="Tahoma"/>
      <family val="2"/>
      <charset val="204"/>
    </font>
    <font>
      <vertAlign val="superscript"/>
      <sz val="10"/>
      <name val="Tahoma"/>
      <family val="2"/>
      <charset val="204"/>
    </font>
    <font>
      <sz val="1"/>
      <color theme="0"/>
      <name val="Tahoma"/>
      <family val="2"/>
      <charset val="204"/>
    </font>
    <font>
      <b/>
      <sz val="9"/>
      <name val="Tahoma"/>
      <family val="2"/>
      <charset val="204"/>
    </font>
    <font>
      <sz val="15"/>
      <name val="Tahoma"/>
      <family val="2"/>
      <charset val="204"/>
    </font>
    <font>
      <u/>
      <sz val="9"/>
      <color rgb="FF333399"/>
      <name val="Tahoma"/>
      <family val="2"/>
      <charset val="204"/>
    </font>
    <font>
      <sz val="11"/>
      <name val="Calibri"/>
      <family val="2"/>
      <scheme val="minor"/>
    </font>
    <font>
      <u/>
      <sz val="9"/>
      <name val="Tahoma"/>
      <family val="2"/>
      <charset val="204"/>
    </font>
    <font>
      <sz val="1"/>
      <name val="Tahoma"/>
      <family val="2"/>
      <charset val="204"/>
    </font>
    <font>
      <sz val="11"/>
      <name val="Wingdings 2"/>
      <family val="1"/>
      <charset val="2"/>
    </font>
  </fonts>
  <fills count="2">
    <fill>
      <patternFill patternType="none"/>
    </fill>
    <fill>
      <patternFill patternType="gray125"/>
    </fill>
  </fills>
  <borders count="36">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diagonal/>
    </border>
    <border>
      <left style="thin">
        <color indexed="22"/>
      </left>
      <right style="thin">
        <color indexed="64"/>
      </right>
      <top style="thin">
        <color indexed="22"/>
      </top>
      <bottom/>
      <diagonal/>
    </border>
    <border>
      <left style="thin">
        <color indexed="64"/>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top/>
      <bottom style="thin">
        <color indexed="22"/>
      </bottom>
      <diagonal/>
    </border>
    <border>
      <left/>
      <right/>
      <top style="thin">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2"/>
      </right>
      <top/>
      <bottom/>
      <diagonal/>
    </border>
    <border>
      <left style="thin">
        <color indexed="22"/>
      </left>
      <right style="thin">
        <color indexed="64"/>
      </right>
      <top/>
      <bottom/>
      <diagonal/>
    </border>
    <border>
      <left style="thin">
        <color indexed="64"/>
      </left>
      <right/>
      <top style="thin">
        <color indexed="22"/>
      </top>
      <bottom/>
      <diagonal/>
    </border>
    <border>
      <left/>
      <right style="thin">
        <color indexed="64"/>
      </right>
      <top style="thin">
        <color indexed="22"/>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64"/>
      </bottom>
      <diagonal/>
    </border>
  </borders>
  <cellStyleXfs count="11">
    <xf numFmtId="0" fontId="0" fillId="0" borderId="0"/>
    <xf numFmtId="0" fontId="2" fillId="0" borderId="0"/>
    <xf numFmtId="0" fontId="4" fillId="0" borderId="0"/>
    <xf numFmtId="0" fontId="3" fillId="0" borderId="0">
      <alignment horizontal="left" vertical="center"/>
    </xf>
    <xf numFmtId="0" fontId="2" fillId="0" borderId="0"/>
    <xf numFmtId="0" fontId="8" fillId="0" borderId="5" applyBorder="0">
      <alignment horizontal="center" vertical="center" wrapText="1"/>
    </xf>
    <xf numFmtId="49" fontId="3" fillId="0" borderId="0" applyBorder="0">
      <alignment vertical="top"/>
    </xf>
    <xf numFmtId="0" fontId="10" fillId="0" borderId="0" applyNumberFormat="0" applyFill="0" applyBorder="0" applyAlignment="0" applyProtection="0">
      <alignment vertical="top"/>
      <protection locked="0"/>
    </xf>
    <xf numFmtId="0" fontId="4" fillId="0" borderId="0"/>
    <xf numFmtId="0" fontId="1" fillId="0" borderId="0"/>
    <xf numFmtId="0" fontId="2" fillId="0" borderId="0"/>
  </cellStyleXfs>
  <cellXfs count="146">
    <xf numFmtId="0" fontId="0" fillId="0" borderId="0" xfId="0"/>
    <xf numFmtId="0" fontId="3" fillId="0" borderId="0" xfId="1" applyFont="1" applyFill="1" applyAlignment="1" applyProtection="1">
      <alignment vertical="center" wrapText="1"/>
    </xf>
    <xf numFmtId="0" fontId="7" fillId="0" borderId="0" xfId="1" applyFont="1" applyFill="1" applyAlignment="1" applyProtection="1">
      <alignment vertical="center"/>
    </xf>
    <xf numFmtId="0" fontId="3" fillId="0" borderId="0" xfId="4" applyNumberFormat="1" applyFont="1" applyFill="1" applyBorder="1" applyAlignment="1" applyProtection="1">
      <alignment vertical="center" wrapText="1"/>
    </xf>
    <xf numFmtId="0" fontId="9" fillId="0" borderId="0" xfId="1" applyFont="1" applyFill="1" applyAlignment="1" applyProtection="1">
      <alignment vertical="center"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11" fillId="0" borderId="2" xfId="3" applyFont="1" applyFill="1" applyBorder="1" applyAlignment="1" applyProtection="1">
      <alignment horizontal="right" vertical="center" wrapText="1" indent="1"/>
    </xf>
    <xf numFmtId="0" fontId="11" fillId="0" borderId="6" xfId="5" applyFont="1" applyFill="1" applyBorder="1" applyAlignment="1" applyProtection="1">
      <alignment horizontal="center" vertical="center" wrapText="1"/>
    </xf>
    <xf numFmtId="0" fontId="11" fillId="0" borderId="3" xfId="5" applyFont="1" applyFill="1" applyBorder="1" applyAlignment="1" applyProtection="1">
      <alignment horizontal="center" vertical="center" wrapText="1"/>
    </xf>
    <xf numFmtId="49" fontId="3" fillId="0" borderId="0" xfId="5" applyNumberFormat="1" applyFont="1" applyFill="1" applyBorder="1" applyAlignment="1" applyProtection="1">
      <alignment horizontal="center" vertical="center" wrapText="1"/>
    </xf>
    <xf numFmtId="49" fontId="3" fillId="0" borderId="1" xfId="5" applyNumberFormat="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1" fillId="0" borderId="3" xfId="7" applyNumberFormat="1" applyFont="1" applyFill="1" applyBorder="1" applyAlignment="1" applyProtection="1">
      <alignment horizontal="left" vertical="center" wrapText="1"/>
      <protection locked="0"/>
    </xf>
    <xf numFmtId="0" fontId="11" fillId="0" borderId="3" xfId="7" applyNumberFormat="1" applyFont="1" applyFill="1" applyBorder="1" applyAlignment="1" applyProtection="1">
      <alignment horizontal="left" vertical="center" wrapText="1" indent="1"/>
    </xf>
    <xf numFmtId="0" fontId="11" fillId="0" borderId="3" xfId="1" applyFont="1" applyFill="1" applyBorder="1" applyAlignment="1" applyProtection="1">
      <alignment horizontal="left" vertical="center" wrapText="1" indent="1"/>
    </xf>
    <xf numFmtId="49" fontId="11" fillId="0" borderId="6" xfId="4" applyNumberFormat="1" applyFont="1" applyFill="1" applyBorder="1" applyAlignment="1" applyProtection="1">
      <alignment horizontal="left" vertical="center" wrapText="1"/>
      <protection locked="0"/>
    </xf>
    <xf numFmtId="49" fontId="11" fillId="0" borderId="3" xfId="4" applyNumberFormat="1" applyFont="1" applyFill="1" applyBorder="1" applyAlignment="1" applyProtection="1">
      <alignment horizontal="left" vertical="center" wrapText="1"/>
      <protection locked="0"/>
    </xf>
    <xf numFmtId="4" fontId="11" fillId="0" borderId="3" xfId="7" applyNumberFormat="1" applyFont="1" applyFill="1" applyBorder="1" applyAlignment="1" applyProtection="1">
      <alignment horizontal="right" vertical="center" wrapText="1"/>
      <protection locked="0"/>
    </xf>
    <xf numFmtId="49" fontId="3" fillId="0" borderId="16" xfId="5" applyNumberFormat="1" applyFont="1" applyFill="1" applyBorder="1" applyAlignment="1" applyProtection="1">
      <alignment horizontal="center" vertical="center" wrapText="1"/>
    </xf>
    <xf numFmtId="49" fontId="3" fillId="0" borderId="17" xfId="5" applyNumberFormat="1" applyFont="1" applyFill="1" applyBorder="1" applyAlignment="1" applyProtection="1">
      <alignment horizontal="center" vertical="center" wrapText="1"/>
    </xf>
    <xf numFmtId="49" fontId="11" fillId="0" borderId="18" xfId="1" applyNumberFormat="1" applyFont="1" applyFill="1" applyBorder="1" applyAlignment="1" applyProtection="1">
      <alignment horizontal="center" vertical="center" wrapText="1"/>
    </xf>
    <xf numFmtId="49" fontId="12" fillId="0" borderId="19" xfId="7" applyNumberFormat="1" applyFont="1" applyFill="1" applyBorder="1" applyAlignment="1" applyProtection="1">
      <alignment horizontal="left" vertical="center" wrapText="1"/>
      <protection locked="0"/>
    </xf>
    <xf numFmtId="49" fontId="11" fillId="0" borderId="12" xfId="1" applyNumberFormat="1" applyFont="1" applyFill="1" applyBorder="1" applyAlignment="1" applyProtection="1">
      <alignment horizontal="center" vertical="center" wrapText="1"/>
    </xf>
    <xf numFmtId="49" fontId="11" fillId="0" borderId="20" xfId="1" applyNumberFormat="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49" fontId="11" fillId="0" borderId="21" xfId="1" applyNumberFormat="1" applyFont="1" applyFill="1" applyBorder="1" applyAlignment="1" applyProtection="1">
      <alignment horizontal="center" vertical="center" wrapText="1"/>
    </xf>
    <xf numFmtId="0" fontId="11" fillId="0" borderId="22" xfId="7" applyNumberFormat="1" applyFont="1" applyFill="1" applyBorder="1" applyAlignment="1" applyProtection="1">
      <alignment horizontal="left" vertical="center" wrapText="1" indent="1"/>
    </xf>
    <xf numFmtId="0" fontId="11" fillId="0" borderId="22" xfId="1" applyFont="1" applyFill="1" applyBorder="1" applyAlignment="1" applyProtection="1">
      <alignment horizontal="left" vertical="center" wrapText="1" indent="1"/>
    </xf>
    <xf numFmtId="49" fontId="11" fillId="0" borderId="23" xfId="4" applyNumberFormat="1" applyFont="1" applyFill="1" applyBorder="1" applyAlignment="1" applyProtection="1">
      <alignment horizontal="left" vertical="center" wrapText="1"/>
      <protection locked="0"/>
    </xf>
    <xf numFmtId="49" fontId="11" fillId="0" borderId="22" xfId="4" applyNumberFormat="1" applyFont="1" applyFill="1" applyBorder="1" applyAlignment="1" applyProtection="1">
      <alignment horizontal="left" vertical="center" wrapText="1"/>
      <protection locked="0"/>
    </xf>
    <xf numFmtId="4" fontId="11" fillId="0" borderId="22" xfId="7" applyNumberFormat="1" applyFont="1" applyFill="1" applyBorder="1" applyAlignment="1" applyProtection="1">
      <alignment horizontal="right" vertical="center" wrapText="1"/>
      <protection locked="0"/>
    </xf>
    <xf numFmtId="0" fontId="11" fillId="0" borderId="24" xfId="1" applyFont="1" applyFill="1" applyBorder="1" applyAlignment="1" applyProtection="1">
      <alignment horizontal="center" vertical="center" wrapText="1"/>
    </xf>
    <xf numFmtId="0" fontId="5" fillId="0" borderId="0" xfId="2" applyFont="1" applyFill="1" applyBorder="1" applyAlignment="1">
      <alignment vertical="center" wrapText="1"/>
    </xf>
    <xf numFmtId="0" fontId="13" fillId="0" borderId="0" xfId="4" applyNumberFormat="1" applyFont="1" applyFill="1" applyBorder="1" applyAlignment="1" applyProtection="1">
      <alignment vertical="center" wrapText="1"/>
    </xf>
    <xf numFmtId="0" fontId="3" fillId="0" borderId="0" xfId="8" applyFont="1" applyFill="1" applyBorder="1" applyAlignment="1" applyProtection="1">
      <alignment horizontal="right" vertical="center" wrapText="1"/>
    </xf>
    <xf numFmtId="0" fontId="3" fillId="0" borderId="4" xfId="1" applyFont="1" applyFill="1" applyBorder="1" applyAlignment="1" applyProtection="1">
      <alignment vertical="center" wrapText="1"/>
    </xf>
    <xf numFmtId="0" fontId="3" fillId="0" borderId="8" xfId="1" applyFont="1" applyFill="1" applyBorder="1" applyAlignment="1" applyProtection="1">
      <alignment vertical="center" wrapText="1"/>
    </xf>
    <xf numFmtId="0" fontId="3" fillId="0" borderId="7" xfId="1" applyFont="1" applyFill="1" applyBorder="1" applyAlignment="1" applyProtection="1">
      <alignment vertical="center" wrapText="1"/>
    </xf>
    <xf numFmtId="0" fontId="3" fillId="0" borderId="3" xfId="8" applyFont="1" applyFill="1" applyBorder="1" applyAlignment="1" applyProtection="1">
      <alignment vertical="center" wrapText="1"/>
    </xf>
    <xf numFmtId="0" fontId="3" fillId="0" borderId="3" xfId="1" applyNumberFormat="1" applyFont="1" applyFill="1" applyBorder="1" applyAlignment="1" applyProtection="1">
      <alignment horizontal="left" vertical="center" wrapText="1" indent="6"/>
    </xf>
    <xf numFmtId="0" fontId="3" fillId="0" borderId="25" xfId="1" applyFont="1" applyFill="1" applyBorder="1" applyAlignment="1" applyProtection="1">
      <alignment vertical="center" wrapText="1"/>
    </xf>
    <xf numFmtId="0" fontId="3" fillId="0" borderId="3" xfId="1" applyNumberFormat="1" applyFont="1" applyFill="1" applyBorder="1" applyAlignment="1" applyProtection="1">
      <alignment horizontal="left" vertical="center" wrapText="1" indent="1"/>
    </xf>
    <xf numFmtId="0" fontId="3" fillId="0" borderId="3" xfId="1" applyNumberFormat="1" applyFont="1" applyFill="1" applyBorder="1" applyAlignment="1" applyProtection="1">
      <alignment horizontal="left" vertical="center" wrapText="1" indent="2"/>
    </xf>
    <xf numFmtId="0" fontId="3" fillId="0" borderId="3" xfId="1" applyNumberFormat="1" applyFont="1" applyFill="1" applyBorder="1" applyAlignment="1" applyProtection="1">
      <alignment horizontal="left" vertical="center" wrapText="1" indent="3"/>
    </xf>
    <xf numFmtId="0" fontId="3" fillId="0" borderId="3" xfId="1" applyNumberFormat="1" applyFont="1" applyFill="1" applyBorder="1" applyAlignment="1" applyProtection="1">
      <alignment horizontal="left" vertical="center" wrapText="1" indent="4"/>
    </xf>
    <xf numFmtId="0" fontId="3" fillId="0" borderId="3" xfId="1" applyNumberFormat="1" applyFont="1" applyFill="1" applyBorder="1" applyAlignment="1" applyProtection="1">
      <alignment horizontal="left" vertical="center" wrapText="1" indent="5"/>
    </xf>
    <xf numFmtId="0" fontId="13" fillId="0" borderId="0" xfId="1" applyFont="1" applyFill="1" applyAlignment="1" applyProtection="1">
      <alignment vertical="center" wrapText="1"/>
    </xf>
    <xf numFmtId="0" fontId="13" fillId="0" borderId="0" xfId="0" applyNumberFormat="1" applyFont="1" applyFill="1" applyBorder="1" applyAlignment="1" applyProtection="1">
      <alignment horizontal="center" vertical="center"/>
    </xf>
    <xf numFmtId="0" fontId="13" fillId="0" borderId="0" xfId="3" applyFont="1" applyFill="1" applyBorder="1" applyAlignment="1" applyProtection="1">
      <alignment horizontal="right" vertical="center" wrapText="1" indent="1"/>
    </xf>
    <xf numFmtId="0" fontId="13" fillId="0" borderId="0" xfId="0" applyNumberFormat="1" applyFont="1" applyFill="1" applyBorder="1" applyAlignment="1" applyProtection="1">
      <alignment vertical="center"/>
    </xf>
    <xf numFmtId="0" fontId="11" fillId="0" borderId="3" xfId="3" applyFont="1" applyFill="1" applyBorder="1" applyAlignment="1" applyProtection="1">
      <alignment horizontal="right" vertical="center" wrapText="1" indent="1"/>
    </xf>
    <xf numFmtId="0" fontId="11" fillId="0" borderId="3" xfId="0" applyNumberFormat="1" applyFont="1" applyFill="1" applyBorder="1" applyAlignment="1" applyProtection="1">
      <alignment vertical="center"/>
    </xf>
    <xf numFmtId="0" fontId="13"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11" fillId="0" borderId="3" xfId="10" applyFont="1" applyFill="1" applyBorder="1" applyAlignment="1" applyProtection="1">
      <alignment horizontal="center" vertical="center" wrapText="1"/>
    </xf>
    <xf numFmtId="0" fontId="11" fillId="0" borderId="3" xfId="8" applyFont="1" applyFill="1" applyBorder="1" applyAlignment="1" applyProtection="1">
      <alignment horizontal="center" vertical="center" wrapText="1"/>
    </xf>
    <xf numFmtId="49" fontId="3" fillId="0" borderId="26" xfId="5" applyNumberFormat="1" applyFont="1" applyFill="1" applyBorder="1" applyAlignment="1" applyProtection="1">
      <alignment horizontal="center" vertical="center" wrapText="1"/>
    </xf>
    <xf numFmtId="0" fontId="13" fillId="0" borderId="26" xfId="5" applyNumberFormat="1" applyFont="1" applyFill="1" applyBorder="1" applyAlignment="1" applyProtection="1">
      <alignment horizontal="center" vertical="center" wrapText="1"/>
    </xf>
    <xf numFmtId="0" fontId="3" fillId="0" borderId="26" xfId="5" applyNumberFormat="1" applyFont="1" applyFill="1" applyBorder="1" applyAlignment="1" applyProtection="1">
      <alignment horizontal="center" vertical="center" wrapText="1"/>
    </xf>
    <xf numFmtId="0" fontId="13" fillId="0" borderId="0" xfId="1" applyFont="1" applyFill="1" applyAlignment="1" applyProtection="1">
      <alignment vertical="center"/>
    </xf>
    <xf numFmtId="0" fontId="11" fillId="0" borderId="0" xfId="0" applyFont="1" applyFill="1"/>
    <xf numFmtId="0" fontId="11" fillId="0" borderId="27" xfId="0" applyNumberFormat="1" applyFont="1" applyFill="1" applyBorder="1" applyAlignment="1">
      <alignment horizontal="center" vertical="center"/>
    </xf>
    <xf numFmtId="0" fontId="11" fillId="0" borderId="10" xfId="3" applyFont="1" applyFill="1" applyBorder="1" applyAlignment="1" applyProtection="1">
      <alignment horizontal="right" vertical="center" wrapText="1" indent="1"/>
    </xf>
    <xf numFmtId="0" fontId="11" fillId="0" borderId="10" xfId="0" applyNumberFormat="1" applyFont="1" applyFill="1" applyBorder="1" applyAlignment="1" applyProtection="1">
      <alignment vertical="center"/>
    </xf>
    <xf numFmtId="0" fontId="3" fillId="0" borderId="28" xfId="4" applyNumberFormat="1" applyFont="1" applyFill="1" applyBorder="1" applyAlignment="1" applyProtection="1">
      <alignment vertical="center" wrapText="1"/>
    </xf>
    <xf numFmtId="0" fontId="3" fillId="0" borderId="29" xfId="4" applyNumberFormat="1" applyFont="1" applyFill="1" applyBorder="1" applyAlignment="1" applyProtection="1">
      <alignment vertical="center" wrapText="1"/>
    </xf>
    <xf numFmtId="0" fontId="3" fillId="0" borderId="16" xfId="8" applyFont="1" applyFill="1" applyBorder="1" applyAlignment="1" applyProtection="1">
      <alignment vertical="center" wrapText="1"/>
    </xf>
    <xf numFmtId="0" fontId="3" fillId="0" borderId="17" xfId="4" applyNumberFormat="1" applyFont="1" applyFill="1" applyBorder="1" applyAlignment="1" applyProtection="1">
      <alignment vertical="center" wrapText="1"/>
    </xf>
    <xf numFmtId="0" fontId="13" fillId="0" borderId="16" xfId="0" applyNumberFormat="1" applyFont="1" applyFill="1" applyBorder="1" applyAlignment="1" applyProtection="1">
      <alignment horizontal="center" vertical="center"/>
    </xf>
    <xf numFmtId="0" fontId="13" fillId="0" borderId="17" xfId="4" applyNumberFormat="1" applyFont="1" applyFill="1" applyBorder="1" applyAlignment="1" applyProtection="1">
      <alignment vertical="center" wrapText="1"/>
    </xf>
    <xf numFmtId="0" fontId="11" fillId="0" borderId="17" xfId="0" applyNumberFormat="1" applyFont="1" applyFill="1" applyBorder="1" applyAlignment="1">
      <alignment vertical="center"/>
    </xf>
    <xf numFmtId="0" fontId="3" fillId="0" borderId="16" xfId="1" applyFont="1" applyFill="1" applyBorder="1" applyAlignment="1" applyProtection="1">
      <alignment vertical="center" wrapText="1"/>
    </xf>
    <xf numFmtId="0" fontId="3" fillId="0" borderId="17" xfId="1" applyFont="1" applyFill="1" applyBorder="1" applyAlignment="1" applyProtection="1">
      <alignment vertical="center" wrapText="1"/>
    </xf>
    <xf numFmtId="49" fontId="3" fillId="0" borderId="32" xfId="5" applyNumberFormat="1" applyFont="1" applyFill="1" applyBorder="1" applyAlignment="1" applyProtection="1">
      <alignment horizontal="center" vertical="center" wrapText="1"/>
    </xf>
    <xf numFmtId="0" fontId="13" fillId="0" borderId="33" xfId="5" applyNumberFormat="1" applyFont="1" applyFill="1" applyBorder="1" applyAlignment="1" applyProtection="1">
      <alignment horizontal="center" vertical="center" wrapText="1"/>
    </xf>
    <xf numFmtId="0" fontId="3" fillId="0" borderId="20" xfId="1" applyNumberFormat="1" applyFont="1" applyFill="1" applyBorder="1" applyAlignment="1" applyProtection="1">
      <alignment horizontal="left" vertical="center" wrapText="1"/>
    </xf>
    <xf numFmtId="0" fontId="3" fillId="0" borderId="22" xfId="1" applyNumberFormat="1" applyFont="1" applyFill="1" applyBorder="1" applyAlignment="1" applyProtection="1">
      <alignment horizontal="left" vertical="center" wrapText="1" indent="6"/>
    </xf>
    <xf numFmtId="4" fontId="3" fillId="0" borderId="22" xfId="7" applyNumberFormat="1" applyFont="1" applyFill="1" applyBorder="1" applyAlignment="1" applyProtection="1">
      <alignment horizontal="right" vertical="center" wrapText="1"/>
    </xf>
    <xf numFmtId="4" fontId="3" fillId="0" borderId="24" xfId="7" applyNumberFormat="1" applyFont="1" applyFill="1" applyBorder="1" applyAlignment="1" applyProtection="1">
      <alignment horizontal="right" vertical="center" wrapText="1"/>
    </xf>
    <xf numFmtId="49" fontId="3" fillId="0" borderId="22" xfId="4" applyNumberFormat="1" applyFont="1" applyFill="1" applyBorder="1" applyAlignment="1" applyProtection="1">
      <alignment horizontal="center" vertical="center" wrapText="1"/>
      <protection locked="0"/>
    </xf>
    <xf numFmtId="49" fontId="3" fillId="0" borderId="22" xfId="4" applyNumberFormat="1" applyFont="1" applyFill="1" applyBorder="1" applyAlignment="1" applyProtection="1">
      <alignment horizontal="center" vertical="center" wrapText="1"/>
    </xf>
    <xf numFmtId="0" fontId="3" fillId="0" borderId="21" xfId="1" applyNumberFormat="1" applyFont="1" applyFill="1" applyBorder="1" applyAlignment="1" applyProtection="1">
      <alignment horizontal="left" vertical="center" wrapText="1"/>
    </xf>
    <xf numFmtId="0" fontId="3" fillId="0" borderId="22" xfId="1" applyNumberFormat="1" applyFont="1" applyFill="1" applyBorder="1" applyAlignment="1" applyProtection="1">
      <alignment horizontal="left" vertical="center" wrapText="1" indent="6"/>
      <protection locked="0"/>
    </xf>
    <xf numFmtId="4" fontId="3" fillId="0" borderId="22" xfId="7" applyNumberFormat="1" applyFont="1" applyFill="1" applyBorder="1" applyAlignment="1" applyProtection="1">
      <alignment horizontal="right" vertical="center" wrapText="1"/>
      <protection locked="0"/>
    </xf>
    <xf numFmtId="164" fontId="3" fillId="0" borderId="22" xfId="7" applyNumberFormat="1" applyFont="1" applyFill="1" applyBorder="1" applyAlignment="1" applyProtection="1">
      <alignment horizontal="right" vertical="center" wrapText="1"/>
    </xf>
    <xf numFmtId="0" fontId="11" fillId="0" borderId="3"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0" fontId="11" fillId="0" borderId="13" xfId="5" applyFont="1" applyFill="1" applyBorder="1" applyAlignment="1" applyProtection="1">
      <alignment horizontal="center" vertical="center" wrapText="1"/>
    </xf>
    <xf numFmtId="0" fontId="11" fillId="0" borderId="15" xfId="5" applyFont="1" applyFill="1" applyBorder="1" applyAlignment="1" applyProtection="1">
      <alignment horizontal="center" vertical="center" wrapText="1"/>
    </xf>
    <xf numFmtId="0" fontId="3" fillId="0" borderId="3" xfId="1" applyFont="1" applyFill="1" applyBorder="1" applyAlignment="1" applyProtection="1">
      <alignment horizontal="left" vertical="center" wrapText="1"/>
    </xf>
    <xf numFmtId="0" fontId="3" fillId="0" borderId="19"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3" fillId="0" borderId="8"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3" fillId="0" borderId="15" xfId="1" applyFont="1" applyFill="1" applyBorder="1" applyAlignment="1" applyProtection="1">
      <alignment horizontal="left" vertical="center" wrapText="1"/>
    </xf>
    <xf numFmtId="0" fontId="5" fillId="0" borderId="1" xfId="2" applyFont="1" applyFill="1" applyBorder="1" applyAlignment="1">
      <alignment horizontal="left" vertical="center" wrapText="1" indent="1"/>
    </xf>
    <xf numFmtId="0" fontId="3" fillId="0" borderId="3" xfId="4" applyNumberFormat="1" applyFont="1" applyFill="1" applyBorder="1" applyAlignment="1" applyProtection="1">
      <alignment horizontal="left" vertical="center" wrapText="1" indent="1"/>
    </xf>
    <xf numFmtId="0" fontId="3" fillId="0" borderId="9"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0" borderId="14" xfId="1" applyFont="1" applyFill="1" applyBorder="1" applyAlignment="1" applyProtection="1">
      <alignment horizontal="center" vertical="center" wrapText="1"/>
    </xf>
    <xf numFmtId="0" fontId="11" fillId="0" borderId="4" xfId="5" applyFont="1" applyFill="1" applyBorder="1" applyAlignment="1" applyProtection="1">
      <alignment horizontal="center" vertical="center" wrapText="1"/>
    </xf>
    <xf numFmtId="0" fontId="11" fillId="0" borderId="7" xfId="5"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16" xfId="8" applyFont="1" applyFill="1" applyBorder="1" applyAlignment="1" applyProtection="1">
      <alignment horizontal="right" vertical="center" wrapText="1"/>
    </xf>
    <xf numFmtId="0" fontId="3" fillId="0" borderId="0" xfId="8" applyFont="1" applyFill="1" applyBorder="1" applyAlignment="1" applyProtection="1">
      <alignment horizontal="right" vertical="center" wrapText="1"/>
    </xf>
    <xf numFmtId="49" fontId="3" fillId="0" borderId="35" xfId="4" applyNumberFormat="1" applyFont="1" applyFill="1" applyBorder="1" applyAlignment="1" applyProtection="1">
      <alignment horizontal="center" vertical="center" wrapText="1"/>
      <protection locked="0"/>
    </xf>
    <xf numFmtId="49" fontId="3" fillId="0" borderId="23" xfId="4" applyNumberFormat="1" applyFont="1" applyFill="1" applyBorder="1" applyAlignment="1" applyProtection="1">
      <alignment horizontal="center" vertical="center" wrapText="1"/>
      <protection locked="0"/>
    </xf>
    <xf numFmtId="4" fontId="3" fillId="0" borderId="3" xfId="7" applyNumberFormat="1" applyFont="1" applyFill="1" applyBorder="1" applyAlignment="1" applyProtection="1">
      <alignment horizontal="left" vertical="center" wrapText="1"/>
    </xf>
    <xf numFmtId="4" fontId="3" fillId="0" borderId="19" xfId="7" applyNumberFormat="1" applyFont="1" applyFill="1" applyBorder="1" applyAlignment="1" applyProtection="1">
      <alignment horizontal="left" vertical="center" wrapText="1"/>
    </xf>
    <xf numFmtId="0" fontId="3" fillId="0" borderId="3" xfId="1" applyNumberFormat="1" applyFont="1" applyFill="1" applyBorder="1" applyAlignment="1" applyProtection="1">
      <alignment horizontal="left" vertical="center" wrapText="1"/>
      <protection locked="0"/>
    </xf>
    <xf numFmtId="0" fontId="3" fillId="0" borderId="19" xfId="1" applyNumberFormat="1" applyFont="1" applyFill="1" applyBorder="1" applyAlignment="1" applyProtection="1">
      <alignment horizontal="left" vertical="center" wrapText="1"/>
      <protection locked="0"/>
    </xf>
    <xf numFmtId="0" fontId="3" fillId="0" borderId="2" xfId="1" applyNumberFormat="1" applyFont="1" applyFill="1" applyBorder="1" applyAlignment="1" applyProtection="1">
      <alignment horizontal="left" vertical="center" wrapText="1"/>
      <protection locked="0"/>
    </xf>
    <xf numFmtId="0" fontId="3" fillId="0" borderId="1" xfId="1" applyNumberFormat="1" applyFont="1" applyFill="1" applyBorder="1" applyAlignment="1" applyProtection="1">
      <alignment horizontal="left" vertical="center" wrapText="1"/>
      <protection locked="0"/>
    </xf>
    <xf numFmtId="0" fontId="3" fillId="0" borderId="34" xfId="1" applyNumberFormat="1" applyFont="1" applyFill="1" applyBorder="1" applyAlignment="1" applyProtection="1">
      <alignment horizontal="left" vertical="center" wrapText="1"/>
      <protection locked="0"/>
    </xf>
    <xf numFmtId="0" fontId="3" fillId="0" borderId="2" xfId="8" applyFont="1" applyFill="1" applyBorder="1" applyAlignment="1" applyProtection="1">
      <alignment horizontal="center" vertical="center" wrapText="1"/>
    </xf>
    <xf numFmtId="0" fontId="3" fillId="0" borderId="1" xfId="8" applyFont="1" applyFill="1" applyBorder="1" applyAlignment="1" applyProtection="1">
      <alignment horizontal="center" vertical="center" wrapText="1"/>
    </xf>
    <xf numFmtId="0" fontId="3" fillId="0" borderId="6" xfId="8" applyFont="1" applyFill="1" applyBorder="1" applyAlignment="1" applyProtection="1">
      <alignment horizontal="center" vertical="center" wrapText="1"/>
    </xf>
    <xf numFmtId="0" fontId="11" fillId="0" borderId="2" xfId="8" applyFont="1" applyFill="1" applyBorder="1" applyAlignment="1" applyProtection="1">
      <alignment horizontal="center" vertical="center" wrapText="1"/>
    </xf>
    <xf numFmtId="0" fontId="11" fillId="0" borderId="6" xfId="8" applyFont="1" applyFill="1" applyBorder="1" applyAlignment="1" applyProtection="1">
      <alignment horizontal="center" vertical="center" wrapText="1"/>
    </xf>
    <xf numFmtId="0" fontId="3" fillId="0" borderId="26" xfId="5" applyNumberFormat="1" applyFont="1" applyFill="1" applyBorder="1" applyAlignment="1" applyProtection="1">
      <alignment horizontal="center" vertical="center" wrapText="1"/>
    </xf>
    <xf numFmtId="0" fontId="14" fillId="0" borderId="25" xfId="1" applyFont="1" applyFill="1" applyBorder="1" applyAlignment="1" applyProtection="1">
      <alignment horizontal="center" vertical="center" wrapText="1"/>
    </xf>
    <xf numFmtId="0" fontId="3" fillId="0" borderId="20"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19" xfId="1" applyFont="1" applyFill="1" applyBorder="1" applyAlignment="1" applyProtection="1">
      <alignment horizontal="center" vertical="center" wrapText="1"/>
    </xf>
    <xf numFmtId="0" fontId="3" fillId="0" borderId="30" xfId="1" applyFont="1" applyFill="1" applyBorder="1" applyAlignment="1" applyProtection="1">
      <alignment horizontal="center" vertical="center" wrapText="1"/>
    </xf>
    <xf numFmtId="0" fontId="11" fillId="0" borderId="2" xfId="9" applyNumberFormat="1" applyFont="1" applyFill="1" applyBorder="1" applyAlignment="1" applyProtection="1">
      <alignment horizontal="center" vertical="center" wrapText="1"/>
    </xf>
    <xf numFmtId="0" fontId="11" fillId="0" borderId="1" xfId="9" applyNumberFormat="1" applyFont="1" applyFill="1" applyBorder="1" applyAlignment="1" applyProtection="1">
      <alignment horizontal="center" vertical="center" wrapText="1"/>
    </xf>
    <xf numFmtId="0" fontId="11" fillId="0" borderId="6" xfId="9" applyNumberFormat="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textRotation="90" wrapText="1"/>
    </xf>
    <xf numFmtId="0" fontId="3" fillId="0" borderId="31" xfId="0" applyFont="1" applyFill="1" applyBorder="1" applyAlignment="1" applyProtection="1">
      <alignment horizontal="center" vertical="center" textRotation="90" wrapText="1"/>
    </xf>
    <xf numFmtId="0" fontId="3" fillId="0" borderId="15" xfId="0" applyFont="1" applyFill="1" applyBorder="1" applyAlignment="1" applyProtection="1">
      <alignment horizontal="center" vertical="center" textRotation="90" wrapText="1"/>
    </xf>
    <xf numFmtId="0" fontId="3" fillId="0" borderId="4" xfId="10" applyFont="1" applyFill="1" applyBorder="1" applyAlignment="1" applyProtection="1">
      <alignment horizontal="center" vertical="center" wrapText="1"/>
    </xf>
    <xf numFmtId="0" fontId="3" fillId="0" borderId="7" xfId="10" applyFont="1" applyFill="1" applyBorder="1" applyAlignment="1" applyProtection="1">
      <alignment horizontal="center" vertical="center" wrapText="1"/>
    </xf>
    <xf numFmtId="0" fontId="3" fillId="0" borderId="2" xfId="10" applyFont="1" applyFill="1" applyBorder="1" applyAlignment="1" applyProtection="1">
      <alignment horizontal="center" vertical="center" wrapText="1"/>
    </xf>
    <xf numFmtId="0" fontId="3" fillId="0" borderId="6" xfId="10" applyFont="1" applyFill="1" applyBorder="1" applyAlignment="1" applyProtection="1">
      <alignment horizontal="center" vertical="center" wrapText="1"/>
    </xf>
    <xf numFmtId="0" fontId="13" fillId="0" borderId="0" xfId="4" applyNumberFormat="1" applyFont="1" applyFill="1" applyBorder="1" applyAlignment="1" applyProtection="1">
      <alignment horizontal="left" vertical="center" wrapText="1" indent="1"/>
    </xf>
    <xf numFmtId="0" fontId="3" fillId="0" borderId="10" xfId="4" applyNumberFormat="1" applyFont="1" applyFill="1" applyBorder="1" applyAlignment="1" applyProtection="1">
      <alignment horizontal="left" vertical="center" wrapText="1" indent="1"/>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38100</xdr:colOff>
      <xdr:row>23</xdr:row>
      <xdr:rowOff>0</xdr:rowOff>
    </xdr:from>
    <xdr:ext cx="190500" cy="190500"/>
    <xdr:grpSp>
      <xdr:nvGrpSpPr>
        <xdr:cNvPr id="4" name="shCalendar" hidden="1"/>
        <xdr:cNvGrpSpPr>
          <a:grpSpLocks/>
        </xdr:cNvGrpSpPr>
      </xdr:nvGrpSpPr>
      <xdr:grpSpPr bwMode="auto">
        <a:xfrm>
          <a:off x="7334250" y="97917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38100</xdr:colOff>
      <xdr:row>20</xdr:row>
      <xdr:rowOff>0</xdr:rowOff>
    </xdr:from>
    <xdr:to>
      <xdr:col>11</xdr:col>
      <xdr:colOff>190500</xdr:colOff>
      <xdr:row>26</xdr:row>
      <xdr:rowOff>171450</xdr:rowOff>
    </xdr:to>
    <xdr:grpSp>
      <xdr:nvGrpSpPr>
        <xdr:cNvPr id="4" name="shCalendar" hidden="1"/>
        <xdr:cNvGrpSpPr>
          <a:grpSpLocks/>
        </xdr:cNvGrpSpPr>
      </xdr:nvGrpSpPr>
      <xdr:grpSpPr bwMode="auto">
        <a:xfrm>
          <a:off x="7867650" y="3476625"/>
          <a:ext cx="190500" cy="154305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3;&#1086;&#1083;&#1086;&#1074;&#1072;&#1085;&#1086;&#1074;&#1072;%20&#1051;.&#1042;\&#1069;&#1085;&#1077;&#1088;&#1075;&#1086;&#1058;&#1088;&#1072;&#1085;&#1079;&#1080;&#1090;\2021\&#1057;&#1072;&#1081;&#1090;%20&#1069;&#1085;&#1077;&#1088;&#1075;&#1086;&#1058;&#1088;&#1072;&#1085;&#1079;&#1080;&#1090;\FAS.JKH.OPEN.INFO.REQUEST.WARM(v1.0.2)%20-%20&#1088;&#1077;&#1072;&#1083;&#1080;&#1079;&#1072;&#1094;&#1080;&#1103;%20202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_&#1060;&#1069;&#1059;_2\&#1043;&#1086;&#1083;&#1086;&#1074;&#1072;&#1085;&#1086;&#1074;&#1072;%20&#1051;.&#1042;\&#1069;&#1085;&#1077;&#1088;&#1075;&#1086;&#1058;&#1088;&#1072;&#1085;&#1079;&#1080;&#1090;\2022\&#1064;&#1072;&#1073;&#1083;&#1086;&#1085;&#1099;%20&#1045;&#1048;&#1040;&#1057;\FAS.JKH.OPEN.INFO.REQUEST.WARM(v1.0.2)%20&#8212;&#1088;&#1077;&#1072;&#1083;&#1080;&#1079;&#1072;&#1094;&#1080;&#1103;%20202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s>
    <sheetDataSet>
      <sheetData sheetId="0"/>
      <sheetData sheetId="1"/>
      <sheetData sheetId="2"/>
      <sheetData sheetId="3">
        <row r="19">
          <cell r="F19" t="str">
            <v>30.04.2021</v>
          </cell>
        </row>
        <row r="20">
          <cell r="F20" t="str">
            <v>3/1-3660-12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F7" t="str">
            <v>29.04.2022</v>
          </cell>
        </row>
        <row r="8">
          <cell r="F8" t="str">
            <v>3/1-3827-12</v>
          </cell>
        </row>
        <row r="22">
          <cell r="J22">
            <v>2155358.130426392</v>
          </cell>
        </row>
        <row r="25">
          <cell r="J25">
            <v>1015.8588194482757</v>
          </cell>
        </row>
        <row r="28">
          <cell r="J28">
            <v>35834.7512772833</v>
          </cell>
        </row>
        <row r="31">
          <cell r="J31">
            <v>1547.36</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tabSelected="1" workbookViewId="0">
      <selection activeCell="F24" sqref="F24"/>
    </sheetView>
  </sheetViews>
  <sheetFormatPr defaultRowHeight="15" x14ac:dyDescent="0.25"/>
  <cols>
    <col min="2" max="2" width="48.7109375" customWidth="1"/>
    <col min="3" max="3" width="16.5703125" customWidth="1"/>
    <col min="4" max="4" width="18" customWidth="1"/>
    <col min="5" max="5" width="17" customWidth="1"/>
    <col min="6" max="6" width="16.7109375" customWidth="1"/>
    <col min="7" max="7" width="27.28515625" customWidth="1"/>
  </cols>
  <sheetData>
    <row r="2" spans="1:10" s="1" customFormat="1" ht="26.1" customHeight="1" x14ac:dyDescent="0.25">
      <c r="A2" s="98" t="s">
        <v>0</v>
      </c>
      <c r="B2" s="98"/>
      <c r="C2" s="98"/>
      <c r="D2" s="98"/>
      <c r="E2" s="98"/>
      <c r="F2" s="98"/>
      <c r="G2" s="98"/>
      <c r="I2" s="2"/>
      <c r="J2" s="2"/>
    </row>
    <row r="3" spans="1:10" s="1" customFormat="1" ht="3" customHeight="1" x14ac:dyDescent="0.25">
      <c r="A3" s="5"/>
      <c r="B3" s="6"/>
      <c r="C3" s="6"/>
      <c r="D3" s="6"/>
      <c r="E3" s="6"/>
      <c r="F3" s="6"/>
      <c r="G3" s="7"/>
      <c r="I3" s="2"/>
      <c r="J3" s="2"/>
    </row>
    <row r="4" spans="1:10" s="1" customFormat="1" ht="39" customHeight="1" x14ac:dyDescent="0.25">
      <c r="A4" s="5"/>
      <c r="B4" s="8" t="str">
        <f>"Дата подачи заявления об "&amp;IF(datePr_ch="","утверждении","изменении") &amp; " тарифов"</f>
        <v>Дата подачи заявления об утверждении тарифов</v>
      </c>
      <c r="C4" s="99" t="str">
        <f>'4.10.2'!D5</f>
        <v>29.04.2022</v>
      </c>
      <c r="D4" s="99"/>
      <c r="E4" s="99"/>
      <c r="F4" s="99"/>
      <c r="G4" s="99"/>
      <c r="H4" s="3"/>
      <c r="I4" s="2"/>
      <c r="J4" s="2"/>
    </row>
    <row r="5" spans="1:10" s="1" customFormat="1" ht="33.75" customHeight="1" x14ac:dyDescent="0.25">
      <c r="A5" s="5"/>
      <c r="B5" s="8" t="str">
        <f>"Номер подачи заявления об "&amp;IF(numberPr_ch="","утверждении","изменении") &amp; " тарифов"</f>
        <v>Номер подачи заявления об утверждении тарифов</v>
      </c>
      <c r="C5" s="99" t="str">
        <f>'4.10.2'!D6</f>
        <v>3/1-3827-12</v>
      </c>
      <c r="D5" s="99"/>
      <c r="E5" s="99"/>
      <c r="F5" s="99"/>
      <c r="G5" s="99"/>
      <c r="H5" s="3"/>
      <c r="I5" s="2"/>
      <c r="J5" s="2"/>
    </row>
    <row r="6" spans="1:10" s="1" customFormat="1" ht="11.25" x14ac:dyDescent="0.25">
      <c r="A6" s="5"/>
      <c r="B6" s="6"/>
      <c r="C6" s="6"/>
      <c r="D6" s="6"/>
      <c r="E6" s="6"/>
      <c r="F6" s="6"/>
      <c r="G6" s="7"/>
      <c r="I6" s="2"/>
      <c r="J6" s="2"/>
    </row>
    <row r="7" spans="1:10" s="1" customFormat="1" ht="21" customHeight="1" x14ac:dyDescent="0.25">
      <c r="A7" s="100" t="s">
        <v>1</v>
      </c>
      <c r="B7" s="101"/>
      <c r="C7" s="101"/>
      <c r="D7" s="101"/>
      <c r="E7" s="101"/>
      <c r="F7" s="101"/>
      <c r="G7" s="102"/>
      <c r="I7" s="2"/>
      <c r="J7" s="2"/>
    </row>
    <row r="8" spans="1:10" s="1" customFormat="1" ht="21" customHeight="1" x14ac:dyDescent="0.25">
      <c r="A8" s="103" t="s">
        <v>2</v>
      </c>
      <c r="B8" s="105" t="s">
        <v>3</v>
      </c>
      <c r="C8" s="105" t="s">
        <v>4</v>
      </c>
      <c r="D8" s="107"/>
      <c r="E8" s="108"/>
      <c r="F8" s="105" t="s">
        <v>5</v>
      </c>
      <c r="G8" s="90" t="s">
        <v>6</v>
      </c>
      <c r="I8" s="2"/>
      <c r="J8" s="2"/>
    </row>
    <row r="9" spans="1:10" s="1" customFormat="1" ht="21" customHeight="1" x14ac:dyDescent="0.25">
      <c r="A9" s="104"/>
      <c r="B9" s="106"/>
      <c r="C9" s="106"/>
      <c r="D9" s="9"/>
      <c r="E9" s="10" t="s">
        <v>7</v>
      </c>
      <c r="F9" s="106"/>
      <c r="G9" s="91"/>
      <c r="I9" s="2"/>
      <c r="J9" s="2"/>
    </row>
    <row r="10" spans="1:10" s="1" customFormat="1" ht="12" customHeight="1" x14ac:dyDescent="0.25">
      <c r="A10" s="21" t="s">
        <v>8</v>
      </c>
      <c r="B10" s="11" t="s">
        <v>9</v>
      </c>
      <c r="C10" s="11" t="s">
        <v>10</v>
      </c>
      <c r="D10" s="12"/>
      <c r="E10" s="11" t="s">
        <v>12</v>
      </c>
      <c r="F10" s="11" t="s">
        <v>13</v>
      </c>
      <c r="G10" s="22" t="s">
        <v>14</v>
      </c>
      <c r="I10" s="2"/>
      <c r="J10" s="2"/>
    </row>
    <row r="11" spans="1:10" s="1" customFormat="1" ht="14.25" customHeight="1" x14ac:dyDescent="0.25">
      <c r="A11" s="23">
        <v>1</v>
      </c>
      <c r="B11" s="88" t="s">
        <v>15</v>
      </c>
      <c r="C11" s="92"/>
      <c r="D11" s="92"/>
      <c r="E11" s="92"/>
      <c r="F11" s="92"/>
      <c r="G11" s="93"/>
      <c r="H11" s="4"/>
      <c r="I11" s="2"/>
      <c r="J11" s="2"/>
    </row>
    <row r="12" spans="1:10" s="1" customFormat="1" ht="30" customHeight="1" x14ac:dyDescent="0.25">
      <c r="A12" s="23" t="s">
        <v>16</v>
      </c>
      <c r="B12" s="13" t="s">
        <v>17</v>
      </c>
      <c r="C12" s="13" t="s">
        <v>17</v>
      </c>
      <c r="D12" s="14"/>
      <c r="E12" s="13" t="s">
        <v>17</v>
      </c>
      <c r="F12" s="15" t="s">
        <v>18</v>
      </c>
      <c r="G12" s="24"/>
      <c r="H12" s="4"/>
      <c r="I12" s="2"/>
      <c r="J12" s="2"/>
    </row>
    <row r="13" spans="1:10" s="1" customFormat="1" ht="18.75" x14ac:dyDescent="0.25">
      <c r="A13" s="25">
        <v>2</v>
      </c>
      <c r="B13" s="94" t="s">
        <v>19</v>
      </c>
      <c r="C13" s="95"/>
      <c r="D13" s="96"/>
      <c r="E13" s="96"/>
      <c r="F13" s="96" t="s">
        <v>17</v>
      </c>
      <c r="G13" s="97"/>
      <c r="H13" s="4"/>
      <c r="I13" s="2"/>
      <c r="J13" s="2"/>
    </row>
    <row r="14" spans="1:10" s="1" customFormat="1" ht="90" customHeight="1" x14ac:dyDescent="0.25">
      <c r="A14" s="26" t="s">
        <v>20</v>
      </c>
      <c r="B14" s="16" t="s">
        <v>35</v>
      </c>
      <c r="C14" s="17" t="s">
        <v>36</v>
      </c>
      <c r="D14" s="18" t="s">
        <v>58</v>
      </c>
      <c r="E14" s="19" t="s">
        <v>59</v>
      </c>
      <c r="F14" s="15" t="s">
        <v>21</v>
      </c>
      <c r="G14" s="27" t="s">
        <v>17</v>
      </c>
      <c r="H14" s="4"/>
      <c r="I14" s="2"/>
      <c r="J14" s="2"/>
    </row>
    <row r="15" spans="1:10" s="1" customFormat="1" ht="18.75" x14ac:dyDescent="0.25">
      <c r="A15" s="26" t="s">
        <v>10</v>
      </c>
      <c r="B15" s="88" t="s">
        <v>23</v>
      </c>
      <c r="C15" s="88"/>
      <c r="D15" s="88"/>
      <c r="E15" s="88"/>
      <c r="F15" s="88"/>
      <c r="G15" s="89"/>
      <c r="H15" s="4"/>
      <c r="I15" s="2"/>
      <c r="J15" s="2"/>
    </row>
    <row r="16" spans="1:10" s="1" customFormat="1" ht="49.5" customHeight="1" x14ac:dyDescent="0.25">
      <c r="A16" s="23" t="s">
        <v>24</v>
      </c>
      <c r="B16" s="13" t="s">
        <v>17</v>
      </c>
      <c r="C16" s="13" t="s">
        <v>17</v>
      </c>
      <c r="D16" s="14"/>
      <c r="E16" s="13" t="s">
        <v>17</v>
      </c>
      <c r="F16" s="13" t="s">
        <v>17</v>
      </c>
      <c r="G16" s="24" t="s">
        <v>25</v>
      </c>
      <c r="H16" s="4"/>
      <c r="I16" s="2"/>
      <c r="J16" s="2"/>
    </row>
    <row r="17" spans="1:10" s="1" customFormat="1" ht="18.75" x14ac:dyDescent="0.25">
      <c r="A17" s="26" t="s">
        <v>11</v>
      </c>
      <c r="B17" s="88" t="s">
        <v>26</v>
      </c>
      <c r="C17" s="88"/>
      <c r="D17" s="88"/>
      <c r="E17" s="88"/>
      <c r="F17" s="88"/>
      <c r="G17" s="89"/>
      <c r="H17" s="4"/>
      <c r="I17" s="2"/>
      <c r="J17" s="2"/>
    </row>
    <row r="18" spans="1:10" s="1" customFormat="1" ht="67.5" customHeight="1" x14ac:dyDescent="0.25">
      <c r="A18" s="26" t="s">
        <v>27</v>
      </c>
      <c r="B18" s="16" t="s">
        <v>35</v>
      </c>
      <c r="C18" s="17" t="s">
        <v>36</v>
      </c>
      <c r="D18" s="19" t="s">
        <v>58</v>
      </c>
      <c r="E18" s="19" t="s">
        <v>59</v>
      </c>
      <c r="F18" s="20">
        <f>'[2]Форма 4.10.1'!$J$22</f>
        <v>2155358.130426392</v>
      </c>
      <c r="G18" s="27" t="s">
        <v>17</v>
      </c>
      <c r="H18" s="4"/>
      <c r="I18" s="2"/>
      <c r="J18" s="2"/>
    </row>
    <row r="19" spans="1:10" s="1" customFormat="1" ht="18.75" x14ac:dyDescent="0.25">
      <c r="A19" s="26" t="s">
        <v>12</v>
      </c>
      <c r="B19" s="88" t="s">
        <v>28</v>
      </c>
      <c r="C19" s="88"/>
      <c r="D19" s="88"/>
      <c r="E19" s="88"/>
      <c r="F19" s="88"/>
      <c r="G19" s="89"/>
      <c r="H19" s="4"/>
      <c r="I19" s="2"/>
      <c r="J19" s="2"/>
    </row>
    <row r="20" spans="1:10" s="1" customFormat="1" ht="90" customHeight="1" x14ac:dyDescent="0.25">
      <c r="A20" s="25" t="s">
        <v>29</v>
      </c>
      <c r="B20" s="16" t="s">
        <v>35</v>
      </c>
      <c r="C20" s="17" t="s">
        <v>36</v>
      </c>
      <c r="D20" s="18" t="s">
        <v>58</v>
      </c>
      <c r="E20" s="19" t="s">
        <v>59</v>
      </c>
      <c r="F20" s="20">
        <f>'[2]Форма 4.10.1'!$J$25</f>
        <v>1015.8588194482757</v>
      </c>
      <c r="G20" s="27" t="s">
        <v>17</v>
      </c>
      <c r="H20" s="4"/>
      <c r="I20" s="2"/>
      <c r="J20" s="2"/>
    </row>
    <row r="21" spans="1:10" s="1" customFormat="1" ht="26.1" customHeight="1" x14ac:dyDescent="0.25">
      <c r="A21" s="26" t="s">
        <v>13</v>
      </c>
      <c r="B21" s="88" t="s">
        <v>30</v>
      </c>
      <c r="C21" s="88"/>
      <c r="D21" s="88"/>
      <c r="E21" s="88"/>
      <c r="F21" s="88"/>
      <c r="G21" s="89"/>
      <c r="H21" s="4"/>
      <c r="I21" s="2"/>
      <c r="J21" s="2"/>
    </row>
    <row r="22" spans="1:10" s="1" customFormat="1" ht="101.25" customHeight="1" x14ac:dyDescent="0.25">
      <c r="A22" s="25" t="s">
        <v>31</v>
      </c>
      <c r="B22" s="16" t="s">
        <v>35</v>
      </c>
      <c r="C22" s="17" t="s">
        <v>36</v>
      </c>
      <c r="D22" s="18" t="s">
        <v>58</v>
      </c>
      <c r="E22" s="19" t="s">
        <v>59</v>
      </c>
      <c r="F22" s="20">
        <f>'[2]Форма 4.10.1'!$J$28</f>
        <v>35834.7512772833</v>
      </c>
      <c r="G22" s="27" t="s">
        <v>17</v>
      </c>
      <c r="H22" s="4"/>
      <c r="I22" s="2"/>
      <c r="J22" s="2" t="s">
        <v>32</v>
      </c>
    </row>
    <row r="23" spans="1:10" s="1" customFormat="1" ht="25.5" customHeight="1" x14ac:dyDescent="0.25">
      <c r="A23" s="26" t="s">
        <v>14</v>
      </c>
      <c r="B23" s="88" t="s">
        <v>33</v>
      </c>
      <c r="C23" s="88"/>
      <c r="D23" s="88"/>
      <c r="E23" s="88"/>
      <c r="F23" s="88"/>
      <c r="G23" s="89"/>
      <c r="H23" s="4"/>
      <c r="I23" s="2"/>
      <c r="J23" s="2"/>
    </row>
    <row r="24" spans="1:10" s="1" customFormat="1" ht="112.5" customHeight="1" x14ac:dyDescent="0.25">
      <c r="A24" s="28" t="s">
        <v>34</v>
      </c>
      <c r="B24" s="29" t="s">
        <v>35</v>
      </c>
      <c r="C24" s="30" t="s">
        <v>36</v>
      </c>
      <c r="D24" s="31" t="s">
        <v>58</v>
      </c>
      <c r="E24" s="32" t="s">
        <v>59</v>
      </c>
      <c r="F24" s="33">
        <f>'[2]Форма 4.10.1'!$J$31</f>
        <v>1547.36</v>
      </c>
      <c r="G24" s="34" t="s">
        <v>17</v>
      </c>
      <c r="H24" s="4"/>
      <c r="I24" s="2"/>
      <c r="J24" s="2"/>
    </row>
  </sheetData>
  <mergeCells count="17">
    <mergeCell ref="G8:G9"/>
    <mergeCell ref="B11:G11"/>
    <mergeCell ref="B13:G13"/>
    <mergeCell ref="A2:G2"/>
    <mergeCell ref="C4:G4"/>
    <mergeCell ref="C5:G5"/>
    <mergeCell ref="A7:G7"/>
    <mergeCell ref="A8:A9"/>
    <mergeCell ref="B8:B9"/>
    <mergeCell ref="C8:C9"/>
    <mergeCell ref="D8:E8"/>
    <mergeCell ref="F8:F9"/>
    <mergeCell ref="B23:G23"/>
    <mergeCell ref="B21:G21"/>
    <mergeCell ref="B19:G19"/>
    <mergeCell ref="B17:G17"/>
    <mergeCell ref="B15:G15"/>
  </mergeCells>
  <dataValidations count="5">
    <dataValidation type="decimal" allowBlank="1" showErrorMessage="1" errorTitle="Ошибка" error="Допускается ввод только действительных чисел!" sqref="F20 F22 F18 F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F14">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D22:E22 D14:E14 D18:E18 D20:E20 D24:E24"/>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G12 G16">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F12">
      <formula1>900</formula1>
    </dataValidation>
  </dataValidations>
  <hyperlinks>
    <hyperlink ref="G16" location="'Форма 4.10.1'!$K$20" tooltip="Кликните по гиперссылке, чтобы перейти по гиперссылке или отредактировать её" display="https://portal.eias.ru/Portal/DownloadPage.aspx?type=12&amp;guid=c197432e-6a9e-48ed-a91d-6a550344d17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1"/>
  <sheetViews>
    <sheetView workbookViewId="0">
      <selection activeCell="D21" sqref="D21"/>
    </sheetView>
  </sheetViews>
  <sheetFormatPr defaultRowHeight="15" x14ac:dyDescent="0.25"/>
  <cols>
    <col min="1" max="1" width="13.7109375" style="63" customWidth="1"/>
    <col min="2" max="2" width="47.85546875" style="63" customWidth="1"/>
    <col min="3" max="3" width="0" style="63" hidden="1" customWidth="1"/>
    <col min="4" max="4" width="9.140625" style="63"/>
    <col min="5" max="6" width="0" style="63" hidden="1" customWidth="1"/>
    <col min="7" max="7" width="20.85546875" style="63" customWidth="1"/>
    <col min="8" max="8" width="9.140625" style="63"/>
    <col min="9" max="9" width="17.28515625" style="63" customWidth="1"/>
    <col min="10" max="11" width="0" style="63" hidden="1" customWidth="1"/>
    <col min="12" max="16384" width="9.140625" style="63"/>
  </cols>
  <sheetData>
    <row r="2" spans="1:20" s="1" customFormat="1" ht="26.1" customHeight="1" x14ac:dyDescent="0.25">
      <c r="A2" s="98" t="s">
        <v>57</v>
      </c>
      <c r="B2" s="98"/>
      <c r="C2" s="98"/>
      <c r="D2" s="98"/>
      <c r="E2" s="98"/>
      <c r="F2" s="98"/>
      <c r="G2" s="98"/>
      <c r="H2" s="98"/>
      <c r="I2" s="98"/>
      <c r="J2" s="35"/>
      <c r="L2" s="49"/>
      <c r="M2" s="49"/>
      <c r="N2" s="49"/>
      <c r="O2" s="49"/>
      <c r="P2" s="49"/>
      <c r="Q2" s="49"/>
      <c r="R2" s="49"/>
    </row>
    <row r="3" spans="1:20" s="1" customFormat="1" ht="3" customHeight="1" x14ac:dyDescent="0.25">
      <c r="A3" s="5"/>
      <c r="B3" s="5"/>
      <c r="C3" s="5"/>
      <c r="D3" s="7"/>
      <c r="E3" s="7"/>
      <c r="F3" s="7"/>
      <c r="G3" s="7"/>
      <c r="H3" s="7"/>
      <c r="I3" s="7"/>
      <c r="J3" s="7"/>
      <c r="K3" s="5"/>
      <c r="L3" s="49"/>
      <c r="M3" s="49"/>
      <c r="N3" s="49"/>
      <c r="O3" s="49"/>
      <c r="P3" s="49"/>
      <c r="Q3" s="49"/>
      <c r="R3" s="49"/>
    </row>
    <row r="4" spans="1:20" s="52" customFormat="1" ht="5.25" hidden="1" x14ac:dyDescent="0.25">
      <c r="A4" s="50"/>
      <c r="B4" s="51"/>
      <c r="D4" s="144"/>
      <c r="E4" s="144"/>
      <c r="F4" s="144"/>
      <c r="G4" s="144"/>
      <c r="H4" s="144"/>
      <c r="I4" s="144"/>
      <c r="J4" s="36"/>
      <c r="K4" s="36"/>
    </row>
    <row r="5" spans="1:20" s="56" customFormat="1" ht="36" customHeight="1" x14ac:dyDescent="0.25">
      <c r="A5" s="64"/>
      <c r="B5" s="65" t="str">
        <f>"Дата подачи заявления об "&amp;IF(datePr_ch="","утверждении","изменении") &amp; " тарифов"</f>
        <v>Дата подачи заявления об утверждении тарифов</v>
      </c>
      <c r="C5" s="66"/>
      <c r="D5" s="145" t="str">
        <f>'[2]Форма 4.10.1'!$F$7</f>
        <v>29.04.2022</v>
      </c>
      <c r="E5" s="145"/>
      <c r="F5" s="145"/>
      <c r="G5" s="145"/>
      <c r="H5" s="145"/>
      <c r="I5" s="145"/>
      <c r="J5" s="67"/>
      <c r="K5" s="68"/>
      <c r="L5" s="55"/>
      <c r="M5" s="55"/>
      <c r="N5" s="55"/>
      <c r="O5" s="55"/>
      <c r="P5" s="55"/>
      <c r="Q5" s="55"/>
      <c r="R5" s="55"/>
    </row>
    <row r="6" spans="1:20" s="56" customFormat="1" ht="33.75" customHeight="1" x14ac:dyDescent="0.25">
      <c r="A6" s="69"/>
      <c r="B6" s="53" t="str">
        <f>"Номер подачи заявления об "&amp;IF(numberPr_ch="","утверждении","изменении") &amp; " тарифов"</f>
        <v>Номер подачи заявления об утверждении тарифов</v>
      </c>
      <c r="C6" s="54"/>
      <c r="D6" s="99" t="str">
        <f>'[2]Форма 4.10.1'!$F$8</f>
        <v>3/1-3827-12</v>
      </c>
      <c r="E6" s="99"/>
      <c r="F6" s="99"/>
      <c r="G6" s="99"/>
      <c r="H6" s="99"/>
      <c r="I6" s="99"/>
      <c r="J6" s="3"/>
      <c r="K6" s="70"/>
      <c r="L6" s="55"/>
      <c r="M6" s="55"/>
      <c r="N6" s="55"/>
      <c r="O6" s="55"/>
      <c r="P6" s="55"/>
      <c r="Q6" s="55"/>
      <c r="R6" s="55"/>
    </row>
    <row r="7" spans="1:20" s="52" customFormat="1" ht="5.25" hidden="1" x14ac:dyDescent="0.25">
      <c r="A7" s="71"/>
      <c r="B7" s="51"/>
      <c r="D7" s="144"/>
      <c r="E7" s="144"/>
      <c r="F7" s="144"/>
      <c r="G7" s="144"/>
      <c r="H7" s="144"/>
      <c r="I7" s="144"/>
      <c r="J7" s="36"/>
      <c r="K7" s="72"/>
    </row>
    <row r="8" spans="1:20" s="56" customFormat="1" ht="15" hidden="1" customHeight="1" x14ac:dyDescent="0.25">
      <c r="A8" s="109"/>
      <c r="B8" s="110"/>
      <c r="C8" s="37"/>
      <c r="D8" s="3"/>
      <c r="E8" s="3"/>
      <c r="F8" s="3"/>
      <c r="G8" s="3"/>
      <c r="H8" s="3"/>
      <c r="I8" s="3"/>
      <c r="J8" s="36" t="s">
        <v>37</v>
      </c>
      <c r="K8" s="73"/>
      <c r="L8" s="55"/>
      <c r="M8" s="55"/>
      <c r="N8" s="55"/>
      <c r="O8" s="55"/>
      <c r="P8" s="55"/>
      <c r="Q8" s="55"/>
      <c r="R8" s="55"/>
    </row>
    <row r="9" spans="1:20" s="1" customFormat="1" ht="14.25" x14ac:dyDescent="0.25">
      <c r="A9" s="74"/>
      <c r="B9" s="5"/>
      <c r="C9" s="43"/>
      <c r="D9" s="126"/>
      <c r="E9" s="126"/>
      <c r="F9" s="126"/>
      <c r="G9" s="126"/>
      <c r="H9" s="126"/>
      <c r="I9" s="126"/>
      <c r="J9" s="126"/>
      <c r="K9" s="75"/>
      <c r="L9" s="49"/>
      <c r="M9" s="49"/>
      <c r="N9" s="49"/>
      <c r="O9" s="49"/>
      <c r="P9" s="49"/>
      <c r="Q9" s="49"/>
      <c r="R9" s="49"/>
    </row>
    <row r="10" spans="1:20" s="1" customFormat="1" ht="11.25" customHeight="1" x14ac:dyDescent="0.25">
      <c r="A10" s="127" t="s">
        <v>1</v>
      </c>
      <c r="B10" s="128"/>
      <c r="C10" s="128"/>
      <c r="D10" s="128"/>
      <c r="E10" s="128"/>
      <c r="F10" s="128"/>
      <c r="G10" s="128"/>
      <c r="H10" s="128"/>
      <c r="I10" s="128"/>
      <c r="J10" s="128"/>
      <c r="K10" s="129"/>
      <c r="L10" s="49"/>
      <c r="M10" s="49"/>
      <c r="N10" s="49"/>
      <c r="O10" s="49"/>
      <c r="P10" s="49"/>
      <c r="Q10" s="49"/>
      <c r="R10" s="49"/>
    </row>
    <row r="11" spans="1:20" s="1" customFormat="1" ht="14.25" customHeight="1" x14ac:dyDescent="0.25">
      <c r="A11" s="103" t="s">
        <v>2</v>
      </c>
      <c r="B11" s="128" t="s">
        <v>38</v>
      </c>
      <c r="C11" s="38"/>
      <c r="D11" s="131" t="s">
        <v>39</v>
      </c>
      <c r="E11" s="132"/>
      <c r="F11" s="132"/>
      <c r="G11" s="132"/>
      <c r="H11" s="132"/>
      <c r="I11" s="133"/>
      <c r="J11" s="134" t="s">
        <v>40</v>
      </c>
      <c r="K11" s="137" t="s">
        <v>22</v>
      </c>
      <c r="L11" s="49"/>
      <c r="M11" s="49"/>
      <c r="N11" s="49"/>
      <c r="O11" s="49"/>
      <c r="P11" s="49"/>
      <c r="Q11" s="49"/>
      <c r="R11" s="49"/>
    </row>
    <row r="12" spans="1:20" s="1" customFormat="1" ht="14.25" customHeight="1" x14ac:dyDescent="0.25">
      <c r="A12" s="130"/>
      <c r="B12" s="128"/>
      <c r="C12" s="39"/>
      <c r="D12" s="140" t="s">
        <v>41</v>
      </c>
      <c r="E12" s="142" t="s">
        <v>42</v>
      </c>
      <c r="F12" s="143"/>
      <c r="G12" s="120" t="s">
        <v>43</v>
      </c>
      <c r="H12" s="121"/>
      <c r="I12" s="122"/>
      <c r="J12" s="135"/>
      <c r="K12" s="138"/>
      <c r="L12" s="49"/>
      <c r="M12" s="49"/>
      <c r="N12" s="49"/>
      <c r="O12" s="49"/>
      <c r="P12" s="49"/>
      <c r="Q12" s="49"/>
      <c r="R12" s="49"/>
    </row>
    <row r="13" spans="1:20" s="1" customFormat="1" ht="33.75" customHeight="1" x14ac:dyDescent="0.25">
      <c r="A13" s="104"/>
      <c r="B13" s="128"/>
      <c r="C13" s="40"/>
      <c r="D13" s="141"/>
      <c r="E13" s="57" t="s">
        <v>44</v>
      </c>
      <c r="F13" s="57" t="s">
        <v>45</v>
      </c>
      <c r="G13" s="58" t="s">
        <v>46</v>
      </c>
      <c r="H13" s="123" t="s">
        <v>47</v>
      </c>
      <c r="I13" s="124"/>
      <c r="J13" s="136"/>
      <c r="K13" s="139"/>
      <c r="L13" s="49"/>
      <c r="M13" s="49"/>
      <c r="N13" s="49"/>
      <c r="O13" s="49"/>
      <c r="P13" s="49"/>
      <c r="Q13" s="49"/>
      <c r="R13" s="49"/>
    </row>
    <row r="14" spans="1:20" s="1" customFormat="1" ht="11.25" x14ac:dyDescent="0.25">
      <c r="A14" s="76" t="s">
        <v>8</v>
      </c>
      <c r="B14" s="59" t="s">
        <v>9</v>
      </c>
      <c r="C14" s="60" t="str">
        <f ca="1">OFFSET(C14,0,-1)</f>
        <v>2</v>
      </c>
      <c r="D14" s="61">
        <f ca="1">OFFSET(D14,0,-1)+1</f>
        <v>3</v>
      </c>
      <c r="E14" s="61">
        <f ca="1">OFFSET(E14,0,-1)+1</f>
        <v>4</v>
      </c>
      <c r="F14" s="61">
        <f ca="1">OFFSET(F14,0,-1)+1</f>
        <v>5</v>
      </c>
      <c r="G14" s="61">
        <f ca="1">OFFSET(G14,0,-1)+1</f>
        <v>6</v>
      </c>
      <c r="H14" s="125">
        <f ca="1">OFFSET(H14,0,-1)+1</f>
        <v>7</v>
      </c>
      <c r="I14" s="125"/>
      <c r="J14" s="61">
        <f ca="1">OFFSET(J14,0,-2)+1</f>
        <v>8</v>
      </c>
      <c r="K14" s="77">
        <f ca="1">OFFSET(K14,0,-1)</f>
        <v>8</v>
      </c>
      <c r="L14" s="49"/>
      <c r="M14" s="49"/>
      <c r="N14" s="49"/>
      <c r="O14" s="49"/>
      <c r="P14" s="49"/>
      <c r="Q14" s="49"/>
      <c r="R14" s="49"/>
    </row>
    <row r="15" spans="1:20" s="1" customFormat="1" ht="11.25" x14ac:dyDescent="0.25">
      <c r="A15" s="78"/>
      <c r="B15" s="41" t="s">
        <v>4</v>
      </c>
      <c r="C15" s="42"/>
      <c r="D15" s="113" t="str">
        <f>IF('[1]Перечень тарифов'!J18="","","" &amp; '[1]Перечень тарифов'!J18 &amp; "")</f>
        <v/>
      </c>
      <c r="E15" s="113"/>
      <c r="F15" s="113"/>
      <c r="G15" s="113"/>
      <c r="H15" s="113"/>
      <c r="I15" s="113"/>
      <c r="J15" s="113"/>
      <c r="K15" s="114"/>
      <c r="L15" s="62"/>
      <c r="M15" s="62"/>
      <c r="N15" s="49"/>
      <c r="O15" s="49"/>
      <c r="P15" s="49"/>
      <c r="Q15" s="49"/>
      <c r="R15" s="49"/>
      <c r="S15" s="49"/>
      <c r="T15" s="49"/>
    </row>
    <row r="16" spans="1:20" s="1" customFormat="1" ht="14.25" hidden="1" customHeight="1" x14ac:dyDescent="0.25">
      <c r="A16" s="78" t="e">
        <f ca="1">mergeValue(#REF!) &amp;"."&amp; mergeValue(#REF!)</f>
        <v>#NAME?</v>
      </c>
      <c r="B16" s="44"/>
      <c r="C16" s="42"/>
      <c r="D16" s="113"/>
      <c r="E16" s="113"/>
      <c r="F16" s="113"/>
      <c r="G16" s="113"/>
      <c r="H16" s="113"/>
      <c r="I16" s="113"/>
      <c r="J16" s="113"/>
      <c r="K16" s="114"/>
      <c r="L16" s="62"/>
      <c r="M16" s="62"/>
      <c r="N16" s="49"/>
      <c r="O16" s="49"/>
      <c r="P16" s="49"/>
      <c r="Q16" s="49"/>
      <c r="R16" s="49"/>
      <c r="S16" s="49"/>
      <c r="T16" s="49"/>
    </row>
    <row r="17" spans="1:20" s="1" customFormat="1" ht="14.25" hidden="1" customHeight="1" x14ac:dyDescent="0.25">
      <c r="A17" s="78" t="e">
        <f ca="1">mergeValue(#REF!) &amp;"."&amp; mergeValue(#REF!)&amp;"."&amp; mergeValue(#REF!)</f>
        <v>#NAME?</v>
      </c>
      <c r="B17" s="45"/>
      <c r="C17" s="42"/>
      <c r="D17" s="113"/>
      <c r="E17" s="113"/>
      <c r="F17" s="113"/>
      <c r="G17" s="113"/>
      <c r="H17" s="113"/>
      <c r="I17" s="113"/>
      <c r="J17" s="113"/>
      <c r="K17" s="114"/>
      <c r="L17" s="62"/>
      <c r="M17" s="62"/>
      <c r="N17" s="49"/>
      <c r="O17" s="49"/>
      <c r="P17" s="49"/>
      <c r="Q17" s="49"/>
      <c r="R17" s="49"/>
      <c r="S17" s="49"/>
      <c r="T17" s="49"/>
    </row>
    <row r="18" spans="1:20" s="1" customFormat="1" ht="14.25" hidden="1" customHeight="1" x14ac:dyDescent="0.25">
      <c r="A18" s="78" t="e">
        <f ca="1">mergeValue(#REF!) &amp;"."&amp; mergeValue(#REF!)&amp;"."&amp; mergeValue(#REF!)&amp;"."&amp; mergeValue(#REF!)</f>
        <v>#NAME?</v>
      </c>
      <c r="B18" s="46"/>
      <c r="C18" s="42"/>
      <c r="D18" s="113"/>
      <c r="E18" s="113"/>
      <c r="F18" s="113"/>
      <c r="G18" s="113"/>
      <c r="H18" s="113"/>
      <c r="I18" s="113"/>
      <c r="J18" s="113"/>
      <c r="K18" s="114"/>
      <c r="L18" s="62"/>
      <c r="M18" s="62"/>
      <c r="N18" s="49"/>
      <c r="O18" s="49"/>
      <c r="P18" s="49"/>
      <c r="Q18" s="49"/>
      <c r="R18" s="49"/>
      <c r="S18" s="49"/>
      <c r="T18" s="49"/>
    </row>
    <row r="19" spans="1:20" s="1" customFormat="1" ht="33" customHeight="1" x14ac:dyDescent="0.25">
      <c r="A19" s="78" t="s">
        <v>54</v>
      </c>
      <c r="B19" s="47" t="s">
        <v>48</v>
      </c>
      <c r="C19" s="42"/>
      <c r="D19" s="115" t="s">
        <v>49</v>
      </c>
      <c r="E19" s="115"/>
      <c r="F19" s="115"/>
      <c r="G19" s="115"/>
      <c r="H19" s="115"/>
      <c r="I19" s="115"/>
      <c r="J19" s="115"/>
      <c r="K19" s="116"/>
      <c r="L19" s="62"/>
      <c r="M19" s="62"/>
      <c r="N19" s="49"/>
      <c r="O19" s="49"/>
      <c r="P19" s="49"/>
      <c r="Q19" s="49"/>
      <c r="R19" s="49"/>
      <c r="S19" s="49"/>
      <c r="T19" s="49"/>
    </row>
    <row r="20" spans="1:20" s="1" customFormat="1" ht="17.25" customHeight="1" x14ac:dyDescent="0.25">
      <c r="A20" s="78" t="s">
        <v>55</v>
      </c>
      <c r="B20" s="48" t="s">
        <v>50</v>
      </c>
      <c r="C20" s="42"/>
      <c r="D20" s="117" t="s">
        <v>51</v>
      </c>
      <c r="E20" s="118"/>
      <c r="F20" s="118"/>
      <c r="G20" s="118"/>
      <c r="H20" s="118"/>
      <c r="I20" s="118"/>
      <c r="J20" s="118"/>
      <c r="K20" s="119"/>
      <c r="L20" s="62"/>
      <c r="M20" s="62"/>
      <c r="N20" s="49"/>
      <c r="O20" s="49"/>
      <c r="P20" s="49"/>
      <c r="Q20" s="49"/>
      <c r="R20" s="49"/>
      <c r="S20" s="49"/>
      <c r="T20" s="49"/>
    </row>
    <row r="21" spans="1:20" s="1" customFormat="1" ht="33" customHeight="1" x14ac:dyDescent="0.25">
      <c r="A21" s="84" t="s">
        <v>56</v>
      </c>
      <c r="B21" s="85" t="s">
        <v>52</v>
      </c>
      <c r="C21" s="79"/>
      <c r="D21" s="86">
        <v>2121.7103097032627</v>
      </c>
      <c r="E21" s="80"/>
      <c r="F21" s="87"/>
      <c r="G21" s="82" t="s">
        <v>58</v>
      </c>
      <c r="H21" s="111" t="s">
        <v>59</v>
      </c>
      <c r="I21" s="112"/>
      <c r="J21" s="83" t="s">
        <v>53</v>
      </c>
      <c r="K21" s="81"/>
      <c r="L21" s="62"/>
      <c r="M21" s="62"/>
      <c r="N21" s="49"/>
      <c r="O21" s="49"/>
      <c r="P21" s="49"/>
      <c r="Q21" s="49"/>
      <c r="R21" s="49"/>
      <c r="S21" s="49"/>
      <c r="T21" s="49"/>
    </row>
  </sheetData>
  <mergeCells count="25">
    <mergeCell ref="J11:J13"/>
    <mergeCell ref="K11:K13"/>
    <mergeCell ref="D12:D13"/>
    <mergeCell ref="E12:F12"/>
    <mergeCell ref="A2:I2"/>
    <mergeCell ref="D4:I4"/>
    <mergeCell ref="D5:I5"/>
    <mergeCell ref="D6:I6"/>
    <mergeCell ref="D7:I7"/>
    <mergeCell ref="A8:B8"/>
    <mergeCell ref="H21:I21"/>
    <mergeCell ref="D18:K18"/>
    <mergeCell ref="D19:K19"/>
    <mergeCell ref="D20:K20"/>
    <mergeCell ref="G12:I12"/>
    <mergeCell ref="H13:I13"/>
    <mergeCell ref="H14:I14"/>
    <mergeCell ref="D15:K15"/>
    <mergeCell ref="D16:K16"/>
    <mergeCell ref="D17:K17"/>
    <mergeCell ref="D9:J9"/>
    <mergeCell ref="A10:K10"/>
    <mergeCell ref="A11:A13"/>
    <mergeCell ref="B11:B13"/>
    <mergeCell ref="D11:I11"/>
  </mergeCells>
  <dataValidations count="9">
    <dataValidation type="decimal" allowBlank="1" showErrorMessage="1" errorTitle="Ошибка" error="Допускается ввод только действительных чисел!" sqref="D2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D20">
      <formula1>kind_of_cons</formula1>
    </dataValidation>
    <dataValidation type="list" allowBlank="1" showInputMessage="1" showErrorMessage="1" errorTitle="Ошибка" error="Выберите значение из списка" sqref="D19 IU19 SQ19 ACM19 AMI19 AWE19 BGA19 BPW19 BZS19 CJO19 CTK19 DDG19 DNC19 DWY19 EGU19 EQQ19 FAM19 FKI19 FUE19 GEA19 GNW19 GXS19 HHO19 HRK19 IBG19 ILC19 IUY19 JEU19 JOQ19 JYM19 KII19 KSE19 LCA19 LLW19 LVS19 MFO19 MPK19 MZG19 NJC19 NSY19 OCU19 OMQ19 OWM19 PGI19 PQE19 QAA19 QJW19 QTS19 RDO19 RNK19 RXG19 SHC19 SQY19 TAU19 TKQ19 TUM19 UEI19 UOE19 UYA19 VHW19 VRS19 WBO19 WLK19 WVG19">
      <formula1>kind_of_scheme_in</formula1>
    </dataValidation>
    <dataValidation type="textLength" operator="lessThanOrEqual" allowBlank="1" showInputMessage="1" showErrorMessage="1" errorTitle="Ошибка" error="Допускается ввод не более 900 символов!" sqref="JC15:JC21 SY15:SY21 ACU15:ACU21 AMQ15:AMQ21 AWM15:AWM21 BGI15:BGI21 BQE15:BQE21 CAA15:CAA21 CJW15:CJW21 CTS15:CTS21 DDO15:DDO21 DNK15:DNK21 DXG15:DXG21 EHC15:EHC21 EQY15:EQY21 FAU15:FAU21 FKQ15:FKQ21 FUM15:FUM21 GEI15:GEI21 GOE15:GOE21 GYA15:GYA21 HHW15:HHW21 HRS15:HRS21 IBO15:IBO21 ILK15:ILK21 IVG15:IVG21 JFC15:JFC21 JOY15:JOY21 JYU15:JYU21 KIQ15:KIQ21 KSM15:KSM21 LCI15:LCI21 LME15:LME21 LWA15:LWA21 MFW15:MFW21 MPS15:MPS21 MZO15:MZO21 NJK15:NJK21 NTG15:NTG21 ODC15:ODC21 OMY15:OMY21 OWU15:OWU21 PGQ15:PGQ21 PQM15:PQM21 QAI15:QAI21 QKE15:QKE21 QUA15:QUA21 RDW15:RDW21 RNS15:RNS21 RXO15:RXO21 SHK15:SHK21 SRG15:SRG21 TBC15:TBC21 TKY15:TKY21 TUU15:TUU21 UEQ15:UEQ21 UOM15:UOM21 UYI15:UYI21 VIE15:VIE21 VSA15:VSA21 WBW15:WBW21 WLS15:WLS21 WVO15:WVO21">
      <formula1>900</formula1>
    </dataValidation>
    <dataValidation type="list" allowBlank="1" showInputMessage="1" errorTitle="Ошибка" error="Выберите значение из списка" prompt="Выберите значение из списка" sqref="IU20:JB20 SQ20:SX20 ACM20:ACT20 AMI20:AMP20 AWE20:AWL20 BGA20:BGH20 BPW20:BQD20 BZS20:BZZ20 CJO20:CJV20 CTK20:CTR20 DDG20:DDN20 DNC20:DNJ20 DWY20:DXF20 EGU20:EHB20 EQQ20:EQX20 FAM20:FAT20 FKI20:FKP20 FUE20:FUL20 GEA20:GEH20 GNW20:GOD20 GXS20:GXZ20 HHO20:HHV20 HRK20:HRR20 IBG20:IBN20 ILC20:ILJ20 IUY20:IVF20 JEU20:JFB20 JOQ20:JOX20 JYM20:JYT20 KII20:KIP20 KSE20:KSL20 LCA20:LCH20 LLW20:LMD20 LVS20:LVZ20 MFO20:MFV20 MPK20:MPR20 MZG20:MZN20 NJC20:NJJ20 NSY20:NTF20 OCU20:ODB20 OMQ20:OMX20 OWM20:OWT20 PGI20:PGP20 PQE20:PQL20 QAA20:QAH20 QJW20:QKD20 QTS20:QTZ20 RDO20:RDV20 RNK20:RNR20 RXG20:RXN20 SHC20:SHJ20 SQY20:SRF20 TAU20:TBB20 TKQ20:TKX20 TUM20:TUT20 UEI20:UEP20 UOE20:UOL20 UYA20:UYH20 VHW20:VID20 VRS20:VRZ20 WBO20:WBV20 WLK20:WLR20 WVG20:WVN20">
      <formula1>kind_of_cons</formula1>
    </dataValidation>
    <dataValidation type="list" allowBlank="1" showInputMessage="1" showErrorMessage="1" errorTitle="Ошибка" error="Выберите значение из списка" sqref="VRQ21 VHU21 UXY21 UOC21 UEG21 TUK21 TKO21 TAS21 SQW21 SHA21 RXE21 RNI21 RDM21 QTQ21 QJU21 PZY21 PQC21 PGG21 OWK21 OMO21 OCS21 NSW21 NJA21 MZE21 MPI21 MFM21 LVQ21 LLU21 LBY21 KSC21 KIG21 JYK21 JOO21 JES21 IUW21 ILA21 IBE21 HRI21 HHM21 GXQ21 GNU21 GDY21 FUC21 FKG21 FAK21 EQO21 EGS21 DWW21 DNA21 DDE21 CTI21 CJM21 BZQ21 BPU21 BFY21 AWC21 AMG21 ACK21 SO21 IS21 B21 WVE21 WLI21 WBM21">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VRX21 VIB21 UYF21 UOJ21 UEN21 TUR21 TKV21 TAZ21 SRD21 SHH21 RXL21 RNP21 RDT21 QTX21 QKB21 QAF21 PQJ21 PGN21 OWR21 OMV21 OCZ21 NTD21 NJH21 MZL21 MPP21 MFT21 LVX21 LMB21 LCF21 KSJ21 KIN21 JYR21 JOV21 JEZ21 IVD21 ILH21 IBL21 HRP21 HHT21 GXX21 GOB21 GEF21 FUJ21 FKN21 FAR21 EQV21 EGZ21 DXD21 DNH21 DDL21 CTP21 CJT21 BZX21 BQB21 BGF21 AWJ21 AMN21 ACR21 SV21 IZ21 WVL21 WVJ21 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IX21 G21 WLP21 WBT21"/>
    <dataValidation allowBlank="1" showInputMessage="1" showErrorMessage="1" prompt="Для выбора выполните двойной щелчок левой клавиши мыши по соответствующей ячейке." sqref="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SU21 JA21 WVK21 WLO21 WBS21 VRW21 VIA21 UYE21 UOI21 UEM21 TUQ21 TKU21 TAY21 SRC21 SHG21 RXK21 RNO21 RDS21 QTW21 QKA21 QAE21 PQI21 PGM21 OWQ21 OMU21 OCY21 NTC21 NJG21 MZK21 MPO21 MFS21 LVW21 LMA21 LCE21 KSI21 KIM21 JYQ21 JOU21 JEY21 IVC21 ILG21 IBK21 HRO21 HHS21 GXW21 GOA21 GEE21 FUI21 FKM21 FAQ21 EQU21 EGY21 DXC21 DNG21 DDK21 CTO21 CJS21 BZW21 BQA21 BGE21 AWI21 AMM21 ACQ21 IY21 J21 WVM21"/>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1">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4.10.1</vt:lpstr>
      <vt:lpstr>4.10.2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2022-05-18T10:28:51Z</dcterms:modified>
</cp:coreProperties>
</file>