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R:\_ФЭУ_2\Голованова Л.В\ЭнергоТранзит\2022\Сайт ЭнергоТранзит\"/>
    </mc:Choice>
  </mc:AlternateContent>
  <bookViews>
    <workbookView xWindow="0" yWindow="0" windowWidth="25200" windowHeight="11580"/>
  </bookViews>
  <sheets>
    <sheet name="Форма 2.7.1" sheetId="1" r:id="rId1"/>
  </sheets>
  <externalReferences>
    <externalReference r:id="rId2"/>
    <externalReference r:id="rId3"/>
    <externalReference r:id="rId4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1">'Форма 2.7.1'!$D$12:$I$73</definedName>
    <definedName name="data_type">[1]TEHSHEET!$M$2:$M$3</definedName>
    <definedName name="dateBuhg">[1]Титульный!$F$33</definedName>
    <definedName name="DESCRIPTION_TERRITORY">[1]REESTR_DS!$B$2:$B$3</definedName>
    <definedName name="et_hor_List01_2">'Форма 2.7.1'!$2:$2</definedName>
    <definedName name="et_hor_List01_4">'Форма 2.7.1'!$4:$4</definedName>
    <definedName name="et_ver_List01_1">'Форма 2.7.1'!$G:$G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_01_prov">'Форма 2.7.1'!$G$80:$I$80</definedName>
    <definedName name="List01_2_reserve">'Форма 2.7.1'!$G$43:$I$49</definedName>
    <definedName name="List01_4_reserve">'Форма 2.7.1'!$G$71:$I$73</definedName>
    <definedName name="List01_CheckC">'Форма 2.7.1'!$E$16:$H$73</definedName>
    <definedName name="List01_costs_OPS">'Форма 2.7.1'!$G$38:$H$38</definedName>
    <definedName name="List01_costs_OPS_22">'Форма 2.7.1'!$G$38</definedName>
    <definedName name="List01_costs_PH">'Форма 2.7.1'!$G$40:$H$40</definedName>
    <definedName name="List01_costs_PH_22">'Форма 2.7.1'!$G$40</definedName>
    <definedName name="List01_flag_index_1">'Форма 2.7.1'!$G$39:$H$39</definedName>
    <definedName name="List01_flag_index_2">'Форма 2.7.1'!$G$41:$H$41</definedName>
    <definedName name="List01_Name">'Форма 2.7.1'!$G$13:$I$13</definedName>
    <definedName name="List01_Num">'Форма 2.7.1'!$G$7:$I$7</definedName>
    <definedName name="List01_NumberColumns">'Форма 2.7.1'!$G$11:$H$11</definedName>
    <definedName name="List01_p1">'Форма 2.7.1'!$G$17:$H$17</definedName>
    <definedName name="List01_p1_minus_p3">'Форма 2.7.1'!$G$17,'Форма 2.7.1'!$G$18</definedName>
    <definedName name="List01_p2_14">'Форма 2.7.1'!$I$38</definedName>
    <definedName name="List01_p3">'Форма 2.7.1'!$G$18:$H$18</definedName>
    <definedName name="List01_p3_10_check">'Форма 2.7.1'!$K$39</definedName>
    <definedName name="List01_p3_11_check">'Форма 2.7.1'!$K$41</definedName>
    <definedName name="List01_p4">'Форма 2.7.1'!$G$57:$H$57</definedName>
    <definedName name="List01_revenue_from_activity_80_flag">'Форма 2.7.1'!$G$58:$I$58</definedName>
    <definedName name="List06_flag_year">'[1]Форма 2.9'!$K$20:$K$26</definedName>
    <definedName name="note_ter">[1]Дифференциация!$I$21:$I$25</definedName>
    <definedName name="obj_List01_22">'Форма 2.7.1'!$G:$G</definedName>
    <definedName name="org">[1]Титульный!$F$26</definedName>
    <definedName name="pDel_List01_2">'Форма 2.7.1'!$C$42:$C$49</definedName>
    <definedName name="pDel_List01_4">'Форма 2.7.1'!$C$70:$C$73</definedName>
    <definedName name="pIns_List01_1">'Форма 2.7.1'!$H$12</definedName>
    <definedName name="pIns_List01_2">'Форма 2.7.1'!$E$49</definedName>
    <definedName name="pIns_List01_4">'Форма 2.7.1'!$E$73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G67" i="1"/>
  <c r="G62" i="1"/>
  <c r="G42" i="1"/>
  <c r="G40" i="1"/>
  <c r="G32" i="1"/>
  <c r="G27" i="1"/>
  <c r="G24" i="1"/>
  <c r="G21" i="1"/>
  <c r="G20" i="1" s="1"/>
  <c r="G17" i="1"/>
  <c r="G16" i="1"/>
  <c r="G15" i="1"/>
  <c r="K39" i="1"/>
  <c r="K41" i="1"/>
  <c r="G18" i="1" l="1"/>
  <c r="G50" i="1" s="1"/>
  <c r="G57" i="1" s="1"/>
  <c r="G80" i="1" s="1"/>
</calcChain>
</file>

<file path=xl/comments1.xml><?xml version="1.0" encoding="utf-8"?>
<comments xmlns="http://schemas.openxmlformats.org/spreadsheetml/2006/main">
  <authors>
    <author>User</author>
  </authors>
  <commentList>
    <comment ref="G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<sst xmlns="http://schemas.openxmlformats.org/spreadsheetml/2006/main" count="201" uniqueCount="144">
  <si>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</si>
  <si>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</si>
  <si>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%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</si>
  <si>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</si>
  <si>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t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</si>
  <si>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</si>
  <si>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</si>
  <si>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</si>
  <si>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</si>
  <si>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</si>
  <si>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</si>
  <si>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</si>
  <si>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</si>
  <si>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</si>
  <si>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</si>
  <si>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</si>
  <si>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</si>
  <si>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</si>
  <si>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регулируемого вида деятельности</t>
  </si>
  <si>
    <t>Указывается выручка от регулируемой деятельности по виду деятельности в сфере холодного водоснабжения.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</si>
  <si>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</si>
  <si>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</si>
  <si>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</si>
  <si>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оплату холодной воды, приобретаемой у других организаций для последующей подачи потребителям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</si>
  <si>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</si>
  <si>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</si>
  <si>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</si>
  <si>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</si>
  <si>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</si>
  <si>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</si>
  <si>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приобретения электрической энергии</t>
  </si>
  <si>
    <t>тыс. кВт·ч</t>
  </si>
  <si>
    <t>3.3</t>
  </si>
  <si>
    <t>Расходы на химические реагенты, используемые в технологическом процессе</t>
  </si>
  <si>
    <t>3.4</t>
  </si>
  <si>
    <t>Расходы на оплату труда и отчисления на социальные нужды основного производственного персонала, в том числе:</t>
  </si>
  <si>
    <t>Указывается общая сумма расходов на оплату труда и отчислений на социальные нужды основного производственного персонала.</t>
  </si>
  <si>
    <t>3.4.1</t>
  </si>
  <si>
    <t>Расходы на оплату труда основного производственного персонала</t>
  </si>
  <si>
    <t>3.4.2</t>
  </si>
  <si>
    <t>Отчисления на социальные нужды основного производственного персонала</t>
  </si>
  <si>
    <t>3.5</t>
  </si>
  <si>
    <t>Расходы на оплату труда и отчисления на социальные нужды административно-управленческого персонала, в том числе:</t>
  </si>
  <si>
    <t>Указывается общая сумма расходов на оплату труда и отчислений на социальные нужды административно-управленческого персонала.</t>
  </si>
  <si>
    <t>3.5.1</t>
  </si>
  <si>
    <t>Расходы на оплату труда административно-управленческого персонала</t>
  </si>
  <si>
    <t>3.5.2</t>
  </si>
  <si>
    <t>Отчисления на социальные нужды административно-управленческого персонала</t>
  </si>
  <si>
    <t>3.6</t>
  </si>
  <si>
    <t>Расходы на амортизацию основных производственных средств</t>
  </si>
  <si>
    <t>3.7</t>
  </si>
  <si>
    <t>Расходы на аренду имущества, используемого для осуществления регулируемого вида деятельности</t>
  </si>
  <si>
    <t>3.8</t>
  </si>
  <si>
    <t>Общепроизводственные расходы, в том числе:</t>
  </si>
  <si>
    <t>Указывается общая сумма общепроизводственных расходов.</t>
  </si>
  <si>
    <t>3.8.1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</si>
  <si>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</si>
  <si>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</si>
  <si>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3.8.2</t>
  </si>
  <si>
    <t>Расходы на капитальный ремонт</t>
  </si>
  <si>
    <t>Указываются расходы на капитальный ремонт, отнесенные к общепроизводственным расходам.</t>
  </si>
  <si>
    <t>3.9</t>
  </si>
  <si>
    <t>Общехозяйственные расходы, в том числе:</t>
  </si>
  <si>
    <t>Указывается общая сумма общехозяйственных расходов.</t>
  </si>
  <si>
    <t>3.9.1</t>
  </si>
  <si>
    <t>Указываются расходы на текущий ремонт, отнесенные к общехозяйственным расходам.</t>
  </si>
  <si>
    <t>3.9.2</t>
  </si>
  <si>
    <t>Указываются расходы на капитальный ремонт, отнесенные к общехозяйственным расходам.</t>
  </si>
  <si>
    <t>3.10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</si>
  <si>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</si>
  <si>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</si>
  <si>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</si>
  <si>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</si>
  <si>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</si>
  <si>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3.12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</si>
  <si>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</si>
  <si>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основами ценообразования в сфере водоснабжения и водоотведения.</t>
  </si>
  <si>
    <t>3.12.0</t>
  </si>
  <si>
    <t>SUM_CALC</t>
  </si>
  <si>
    <t>О</t>
  </si>
  <si>
    <t>3.12.1</t>
  </si>
  <si>
    <t>Охрана</t>
  </si>
  <si>
    <t>3.12.2</t>
  </si>
  <si>
    <t>Вспомогательные материалы</t>
  </si>
  <si>
    <t>3.12.3</t>
  </si>
  <si>
    <t>Административные расходы</t>
  </si>
  <si>
    <t>3.12.4</t>
  </si>
  <si>
    <t>Плата за водопользование</t>
  </si>
  <si>
    <t>Добавить прочие расходы</t>
  </si>
  <si>
    <t>В случае наличия нескольких видов прочих расходов информация указывается в отдельных строках.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</si>
  <si>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</si>
  <si>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</si>
  <si>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</si>
  <si>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</si>
  <si>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</si>
  <si>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</si>
  <si>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</si>
  <si>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</si>
  <si>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</si>
  <si>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</si>
  <si>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</si>
  <si>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</si>
  <si>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</si>
  <si>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</si>
  <si>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</si>
  <si>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</si>
  <si>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</si>
  <si>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</si>
  <si>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x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</si>
  <si>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</si>
  <si>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8</t>
  </si>
  <si>
    <t>Объем поднятой воды</t>
  </si>
  <si>
    <t>тыс. куб. м</t>
  </si>
  <si>
    <t>9</t>
  </si>
  <si>
    <t>Объем покупной воды</t>
  </si>
  <si>
    <t>10</t>
  </si>
  <si>
    <t>Объем воды, пропущенной через очистные сооружения</t>
  </si>
  <si>
    <t>11</t>
  </si>
  <si>
    <t>Объем отпущенной потребителям воды, в том числе:</t>
  </si>
  <si>
    <t>Указывается общий объем отпущенной потребителям воды.</t>
  </si>
  <si>
    <t>11.1</t>
  </si>
  <si>
    <t>Объем отпущенной потребителям воды, определенный по приборам учета</t>
  </si>
  <si>
    <t>11.2</t>
  </si>
  <si>
    <t>Объем отпущенной потребителям воды, определенный расчетным путем (по нормативам потребления)</t>
  </si>
  <si>
    <t>12</t>
  </si>
  <si>
    <t>Потери воды в сетях</t>
  </si>
  <si>
    <t>13</t>
  </si>
  <si>
    <t>Среднесписочная численность основного производственного персонала</t>
  </si>
  <si>
    <t>человек</t>
  </si>
  <si>
    <t>14</t>
  </si>
  <si>
    <t>Удельный расход электроэнергии на подачу воды в сеть</t>
  </si>
  <si>
    <t>тыс. кВт·ч или тыс. куб. м</t>
  </si>
  <si>
    <t>15</t>
  </si>
  <si>
    <t>Расход воды на собственные нужды, в том числе:</t>
  </si>
  <si>
    <t>Указывается доля общего расхода воды на собственные нужны от объема отпуска воды потребителям.</t>
  </si>
  <si>
    <t>15.1</t>
  </si>
  <si>
    <t>Расход воды на хозяйственно-бытовые нужды</t>
  </si>
  <si>
    <t>Указывается доля расхода воды на хозяйственно-бытовые нужны от объема отпуска воды потребителям.</t>
  </si>
  <si>
    <t>16</t>
  </si>
  <si>
    <t>Показатель использования производственных объектов, в том числе:</t>
  </si>
  <si>
    <t>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года.</t>
  </si>
  <si>
    <t>16.0</t>
  </si>
  <si>
    <t>Добавить производственный объект</t>
  </si>
  <si>
    <t>В случае наличия нескольких производственных объектов информация по каждому из них указывается в отдельной строке.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</si>
</sst>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1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Down">
        <fgColor indexed="22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5" applyBorder="0">
      <alignment horizontal="center" vertical="center" wrapText="1"/>
    </xf>
    <xf numFmtId="49" fontId="12" fillId="5" borderId="0" applyBorder="0">
      <alignment vertical="top"/>
    </xf>
    <xf numFmtId="0" fontId="1" fillId="0" borderId="0"/>
    <xf numFmtId="49" fontId="4" fillId="0" borderId="0" applyBorder="0">
      <alignment vertical="top"/>
    </xf>
    <xf numFmtId="0" fontId="15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3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4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49" fontId="4" fillId="6" borderId="1" xfId="5" applyNumberFormat="1" applyFont="1" applyFill="1" applyBorder="1" applyAlignment="1" applyProtection="1">
      <alignment horizontal="left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4" fontId="4" fillId="4" borderId="9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top" wrapText="1"/>
    </xf>
    <xf numFmtId="0" fontId="13" fillId="0" borderId="0" xfId="1" applyFont="1" applyFill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2" xfId="1" applyFont="1" applyFill="1" applyBorder="1" applyAlignment="1" applyProtection="1">
      <alignment vertical="top" wrapText="1"/>
    </xf>
    <xf numFmtId="49" fontId="13" fillId="0" borderId="0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4" fillId="7" borderId="4" xfId="1" applyNumberFormat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2"/>
    </xf>
    <xf numFmtId="0" fontId="4" fillId="7" borderId="13" xfId="1" applyFont="1" applyFill="1" applyBorder="1" applyAlignment="1" applyProtection="1">
      <alignment vertical="center" wrapText="1"/>
    </xf>
    <xf numFmtId="0" fontId="2" fillId="7" borderId="2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49" fontId="15" fillId="3" borderId="1" xfId="7" applyNumberFormat="1" applyFill="1" applyBorder="1" applyAlignment="1" applyProtection="1">
      <alignment horizontal="left" vertical="center" wrapText="1"/>
      <protection locked="0"/>
    </xf>
    <xf numFmtId="0" fontId="4" fillId="0" borderId="12" xfId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vertical="center" wrapText="1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right" vertical="top" wrapText="1"/>
    </xf>
    <xf numFmtId="0" fontId="4" fillId="0" borderId="0" xfId="1" applyFont="1" applyFill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vertical="center" wrapText="1"/>
    </xf>
    <xf numFmtId="0" fontId="18" fillId="0" borderId="0" xfId="1" applyFont="1" applyFill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16" fillId="0" borderId="0" xfId="1" applyFont="1" applyFill="1" applyAlignment="1" applyProtection="1">
      <alignment horizontal="left" vertical="top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0" fontId="4" fillId="0" borderId="1" xfId="1" applyFont="1" applyFill="1" applyBorder="1" applyAlignment="1" applyProtection="1">
      <alignment horizontal="center"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4" fillId="0" borderId="1" xfId="3" applyFont="1" applyFill="1" applyBorder="1" applyAlignment="1" applyProtection="1">
      <alignment horizontal="center"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6"/>
    <cellStyle name="Обычный 4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0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0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&#1043;&#1086;&#1083;&#1086;&#1074;&#1072;&#1085;&#1086;&#1074;&#1072;%20&#1051;.&#1042;/&#1069;&#1085;&#1077;&#1088;&#1075;&#1086;&#1058;&#1088;&#1072;&#1085;&#1079;&#1080;&#1090;/2022/&#1064;&#1072;&#1073;&#1083;&#1086;&#1085;&#1099;%20&#1045;&#1048;&#1040;&#1057;/FAS.JKH.OPEN.INFO.BALANCE.HVS(v2.0)%20&#1069;&#1085;&#1058;&#1088;%202021%20&#1092;&#1072;&#1082;&#1090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__&#1069;&#1085;&#1077;&#1088;&#1075;&#1086;&#1058;&#1088;&#1072;&#1085;&#1079;&#1080;&#1090;/2023/1.%20&#1058;&#1077;&#1093;%20&#1074;&#1086;&#1076;&#1072;/&#1056;&#1072;&#1089;&#1095;&#1077;&#1090;%20&#1082;&#1086;&#1088;&#1088;&#1077;&#1082;&#1090;&#1080;&#1088;&#1086;&#1074;&#1082;&#1080;%20&#1090;&#1077;&#1093;&#1074;&#1086;&#1076;&#1072;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__&#1069;&#1085;&#1077;&#1088;&#1075;&#1086;&#1058;&#1088;&#1072;&#1085;&#1079;&#1080;&#1090;/2023/1.%20&#1058;&#1077;&#1093;%20&#1074;&#1086;&#1076;&#1072;/&#1055;&#1088;&#1080;&#1083;&#1086;&#1078;&#1077;&#1085;&#1080;&#1077;%20&#8470;%206.1%20CALC.TARIFF.VODA.6.42%20&#1082;&#1086;&#1088;&#1088;&#1077;&#1082;&#1090;&#1080;&#1088;&#1086;&#1074;&#1082;&#1072;%202023%20&#1075;&#1086;&#1076;&#1072;%20(2021-20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REESTR_IP"/>
      <sheetName val="modfrmListIP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Версия 2.0</v>
          </cell>
        </row>
      </sheetData>
      <sheetData sheetId="4" refreshError="1"/>
      <sheetData sheetId="5">
        <row r="7">
          <cell r="F7" t="str">
            <v>Кемеровская область</v>
          </cell>
        </row>
        <row r="14">
          <cell r="F14" t="str">
            <v>29.04.2022</v>
          </cell>
        </row>
        <row r="20">
          <cell r="F20">
            <v>2021</v>
          </cell>
        </row>
        <row r="26">
          <cell r="F26" t="str">
            <v>ООО "ЭнергоТранзит"</v>
          </cell>
        </row>
        <row r="32">
          <cell r="F32" t="str">
            <v>да</v>
          </cell>
        </row>
        <row r="33">
          <cell r="F33" t="str">
            <v>30.03.2022</v>
          </cell>
        </row>
      </sheetData>
      <sheetData sheetId="6" refreshError="1"/>
      <sheetData sheetId="7">
        <row r="24">
          <cell r="I24" t="str">
            <v/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2.7.1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2.7.2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2.8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2.9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">
          <cell r="B3" t="str">
            <v>город Новокузнецк, город Новокузнецк (32731000);</v>
          </cell>
        </row>
      </sheetData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Расчет корректировки"/>
      <sheetName val="Расчет объема"/>
    </sheetNames>
    <sheetDataSet>
      <sheetData sheetId="0">
        <row r="5">
          <cell r="H5">
            <v>36744283</v>
          </cell>
        </row>
        <row r="9">
          <cell r="I9">
            <v>3.8458657903892557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ВС"/>
      <sheetName val="ВО"/>
      <sheetName val="Комментарии"/>
      <sheetName val="Проверка"/>
      <sheetName val="modfrmSecretCode"/>
      <sheetName val="et_union"/>
      <sheetName val="et_union_h"/>
      <sheetName val="TEHSHEET"/>
      <sheetName val="AllSheetsInThisWorkbook"/>
      <sheetName val="Проверка_back"/>
      <sheetName val="modfrmCheckUpdates"/>
      <sheetName val="modUpdTemplMain"/>
      <sheetName val="REESTR_MO"/>
      <sheetName val="modfrmReestr"/>
      <sheetName val="REESTR_FILTERED"/>
      <sheetName val="REESTR_ORG_VS"/>
      <sheetName val="REESTR_ORG_VO"/>
      <sheetName val="modfrmDateChoose"/>
      <sheetName val="modCommandButton"/>
      <sheetName val="modProv"/>
      <sheetName val="modInfo"/>
      <sheetName val="modServiceModule"/>
      <sheetName val="mod_wb"/>
      <sheetName val="mod_Tit"/>
      <sheetName val="mod_Coms"/>
      <sheetName val="modInstruction"/>
      <sheetName val="mod_00"/>
      <sheetName val="mod_02"/>
      <sheetName val="mod_01"/>
    </sheetNames>
    <sheetDataSet>
      <sheetData sheetId="0"/>
      <sheetData sheetId="1"/>
      <sheetData sheetId="2"/>
      <sheetData sheetId="3">
        <row r="58">
          <cell r="N58">
            <v>0.1773673360956485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C246"/>
  <sheetViews>
    <sheetView showGridLines="0" tabSelected="1" topLeftCell="C8" zoomScaleNormal="100" workbookViewId="0">
      <selection activeCell="G13" sqref="G13"/>
    </sheetView>
  </sheetViews>
  <sheetFormatPr defaultRowHeight="10.5" customHeight="1" x14ac:dyDescent="0.25"/>
  <cols>
    <col min="1" max="1" width="19.140625" style="1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40.7109375" style="15" customWidth="1"/>
    <col min="8" max="8" width="93.42578125" style="15" hidden="1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1"/>
      <c r="C1" s="3"/>
      <c r="G1" s="2">
        <v>4</v>
      </c>
      <c r="K1" s="4"/>
      <c r="P1" s="4"/>
    </row>
    <row r="2" spans="1:29" s="2" customFormat="1" ht="22.5" hidden="1" x14ac:dyDescent="0.25">
      <c r="A2" s="1"/>
      <c r="C2" s="5"/>
      <c r="D2" s="6"/>
      <c r="E2" s="7"/>
      <c r="F2" s="8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22.5" hidden="1" x14ac:dyDescent="0.25">
      <c r="C4" s="5"/>
      <c r="D4" s="6"/>
      <c r="E4" s="7"/>
      <c r="F4" s="8" t="s">
        <v>2</v>
      </c>
      <c r="G4" s="9"/>
      <c r="H4" s="16" t="s">
        <v>3</v>
      </c>
      <c r="I4" s="11"/>
    </row>
    <row r="5" spans="1:29" ht="10.5" hidden="1" customHeight="1" x14ac:dyDescent="0.25"/>
    <row r="6" spans="1:29" ht="10.5" hidden="1" customHeight="1" x14ac:dyDescent="0.25"/>
    <row r="7" spans="1:29" s="13" customFormat="1" ht="10.5" hidden="1" customHeight="1" x14ac:dyDescent="0.25">
      <c r="A7" s="1"/>
      <c r="B7" s="2"/>
      <c r="C7" s="17"/>
      <c r="H7" s="13">
        <v>4</v>
      </c>
      <c r="I7" s="2"/>
      <c r="J7" s="2"/>
      <c r="K7" s="4"/>
      <c r="L7" s="2"/>
      <c r="M7" s="2"/>
      <c r="N7" s="2"/>
      <c r="O7" s="2"/>
      <c r="P7" s="4"/>
      <c r="Q7" s="2"/>
      <c r="R7" s="2"/>
      <c r="S7" s="12"/>
      <c r="T7" s="2"/>
      <c r="U7" s="2"/>
      <c r="V7" s="2"/>
      <c r="W7" s="2"/>
      <c r="X7" s="2"/>
    </row>
    <row r="8" spans="1:29" ht="3" customHeight="1" x14ac:dyDescent="0.25"/>
    <row r="9" spans="1:29" ht="39" customHeight="1" x14ac:dyDescent="0.25">
      <c r="D9" s="78" t="s">
        <v>4</v>
      </c>
      <c r="E9" s="79"/>
      <c r="F9" s="80"/>
      <c r="G9" s="18"/>
      <c r="H9" s="19"/>
    </row>
    <row r="10" spans="1:29" ht="10.5" hidden="1" customHeight="1" x14ac:dyDescent="0.25"/>
    <row r="11" spans="1:29" ht="3" customHeight="1" x14ac:dyDescent="0.25">
      <c r="G11" s="20">
        <v>22</v>
      </c>
    </row>
    <row r="12" spans="1:29" ht="18" customHeight="1" x14ac:dyDescent="0.25">
      <c r="D12" s="77" t="s">
        <v>5</v>
      </c>
      <c r="E12" s="77"/>
      <c r="F12" s="77"/>
      <c r="G12" s="77"/>
      <c r="H12" s="77" t="s">
        <v>6</v>
      </c>
    </row>
    <row r="13" spans="1:29" ht="112.5" x14ac:dyDescent="0.25">
      <c r="D13" s="77" t="s">
        <v>7</v>
      </c>
      <c r="E13" s="81" t="s">
        <v>8</v>
      </c>
      <c r="F13" s="81" t="s">
        <v>9</v>
      </c>
      <c r="G13" s="21" t="s">
        <v>10</v>
      </c>
      <c r="H13" s="77"/>
    </row>
    <row r="14" spans="1:29" ht="21" customHeight="1" x14ac:dyDescent="0.25">
      <c r="D14" s="77"/>
      <c r="E14" s="81"/>
      <c r="F14" s="81"/>
      <c r="G14" s="22" t="s">
        <v>11</v>
      </c>
      <c r="H14" s="77"/>
    </row>
    <row r="15" spans="1:29" ht="11.25" x14ac:dyDescent="0.25">
      <c r="D15" s="23" t="s">
        <v>12</v>
      </c>
      <c r="E15" s="23" t="s">
        <v>13</v>
      </c>
      <c r="F15" s="23" t="s">
        <v>14</v>
      </c>
      <c r="G15" s="24">
        <f>G1</f>
        <v>4</v>
      </c>
      <c r="H15" s="24"/>
    </row>
    <row r="16" spans="1:29" ht="33.75" x14ac:dyDescent="0.25">
      <c r="C16" s="25"/>
      <c r="D16" s="26" t="s">
        <v>12</v>
      </c>
      <c r="E16" s="27" t="s">
        <v>15</v>
      </c>
      <c r="F16" s="8" t="s">
        <v>16</v>
      </c>
      <c r="G16" s="28" t="str">
        <f>IF(buhg_flag="да",IF(dateBuhg="","Не указана",dateBuhg),"Не осуществлялась")</f>
        <v>30.03.2022</v>
      </c>
      <c r="H16" s="29" t="s">
        <v>17</v>
      </c>
      <c r="I16" s="11"/>
    </row>
    <row r="17" spans="1:29" ht="22.5" x14ac:dyDescent="0.25">
      <c r="C17" s="25"/>
      <c r="D17" s="26" t="s">
        <v>13</v>
      </c>
      <c r="E17" s="27" t="s">
        <v>18</v>
      </c>
      <c r="F17" s="8" t="s">
        <v>0</v>
      </c>
      <c r="G17" s="30">
        <f>30765035.82/1000/1.2</f>
        <v>25637.529850000003</v>
      </c>
      <c r="H17" s="29" t="s">
        <v>19</v>
      </c>
      <c r="I17" s="11"/>
    </row>
    <row r="18" spans="1:29" ht="22.5" x14ac:dyDescent="0.25">
      <c r="C18" s="25"/>
      <c r="D18" s="26" t="s">
        <v>14</v>
      </c>
      <c r="E18" s="27" t="s">
        <v>20</v>
      </c>
      <c r="F18" s="8" t="s">
        <v>0</v>
      </c>
      <c r="G18" s="31">
        <f>SUM(G19:G20,G23:G24,G27,G30:G32,G35,G38:G42)</f>
        <v>79718.69296372158</v>
      </c>
      <c r="H18" s="29" t="s">
        <v>21</v>
      </c>
      <c r="I18" s="11"/>
    </row>
    <row r="19" spans="1:29" ht="22.5" hidden="1" x14ac:dyDescent="0.25">
      <c r="C19" s="25"/>
      <c r="D19" s="26" t="s">
        <v>22</v>
      </c>
      <c r="E19" s="32" t="s">
        <v>23</v>
      </c>
      <c r="F19" s="8" t="s">
        <v>0</v>
      </c>
      <c r="G19" s="30">
        <v>0</v>
      </c>
      <c r="H19" s="29"/>
      <c r="I19" s="11"/>
    </row>
    <row r="20" spans="1:29" s="2" customFormat="1" ht="22.5" x14ac:dyDescent="0.25">
      <c r="A20" s="1"/>
      <c r="C20" s="33"/>
      <c r="D20" s="26" t="s">
        <v>24</v>
      </c>
      <c r="E20" s="32" t="s">
        <v>25</v>
      </c>
      <c r="F20" s="8" t="s">
        <v>0</v>
      </c>
      <c r="G20" s="30">
        <f>G21*G22</f>
        <v>19833.05296372158</v>
      </c>
      <c r="H20" s="29"/>
      <c r="I20" s="11"/>
      <c r="K20" s="4"/>
      <c r="P20" s="4"/>
      <c r="S20" s="12"/>
      <c r="Y20" s="13"/>
      <c r="Z20" s="13"/>
      <c r="AA20" s="13"/>
      <c r="AB20" s="13"/>
      <c r="AC20" s="13"/>
    </row>
    <row r="21" spans="1:29" s="2" customFormat="1" ht="18.75" x14ac:dyDescent="0.25">
      <c r="A21" s="1"/>
      <c r="C21" s="34"/>
      <c r="D21" s="26" t="s">
        <v>26</v>
      </c>
      <c r="E21" s="35" t="s">
        <v>27</v>
      </c>
      <c r="F21" s="8" t="s">
        <v>28</v>
      </c>
      <c r="G21" s="30">
        <f>[2]Тариф!$I$9</f>
        <v>3.8458657903892557</v>
      </c>
      <c r="H21" s="29"/>
      <c r="I21" s="11"/>
      <c r="K21" s="4"/>
      <c r="P21" s="4"/>
      <c r="S21" s="12"/>
      <c r="Y21" s="13"/>
      <c r="Z21" s="13"/>
      <c r="AA21" s="13"/>
      <c r="AB21" s="13"/>
      <c r="AC21" s="13"/>
    </row>
    <row r="22" spans="1:29" s="2" customFormat="1" ht="18.75" x14ac:dyDescent="0.25">
      <c r="A22" s="1"/>
      <c r="C22" s="25"/>
      <c r="D22" s="26" t="s">
        <v>29</v>
      </c>
      <c r="E22" s="35" t="s">
        <v>30</v>
      </c>
      <c r="F22" s="8" t="s">
        <v>31</v>
      </c>
      <c r="G22" s="36">
        <v>5156.9799999999996</v>
      </c>
      <c r="H22" s="29"/>
      <c r="I22" s="11"/>
      <c r="K22" s="4"/>
      <c r="P22" s="4"/>
      <c r="S22" s="12"/>
      <c r="Y22" s="13"/>
      <c r="Z22" s="13"/>
      <c r="AA22" s="13"/>
      <c r="AB22" s="13"/>
      <c r="AC22" s="13"/>
    </row>
    <row r="23" spans="1:29" s="2" customFormat="1" ht="22.5" hidden="1" x14ac:dyDescent="0.25">
      <c r="A23" s="1"/>
      <c r="C23" s="25"/>
      <c r="D23" s="26" t="s">
        <v>32</v>
      </c>
      <c r="E23" s="32" t="s">
        <v>33</v>
      </c>
      <c r="F23" s="8" t="s">
        <v>0</v>
      </c>
      <c r="G23" s="30">
        <v>0</v>
      </c>
      <c r="H23" s="29"/>
      <c r="I23" s="11"/>
      <c r="K23" s="37"/>
      <c r="L23" s="3"/>
      <c r="M23" s="3"/>
      <c r="P23" s="4"/>
      <c r="S23" s="12"/>
      <c r="Y23" s="13"/>
      <c r="Z23" s="13"/>
      <c r="AA23" s="13"/>
      <c r="AB23" s="13"/>
      <c r="AC23" s="13"/>
    </row>
    <row r="24" spans="1:29" s="2" customFormat="1" ht="33.75" x14ac:dyDescent="0.25">
      <c r="A24" s="1"/>
      <c r="C24" s="25"/>
      <c r="D24" s="26" t="s">
        <v>34</v>
      </c>
      <c r="E24" s="32" t="s">
        <v>35</v>
      </c>
      <c r="F24" s="8" t="s">
        <v>0</v>
      </c>
      <c r="G24" s="30">
        <f>G25+G26</f>
        <v>9017.2900000000009</v>
      </c>
      <c r="H24" s="29" t="s">
        <v>36</v>
      </c>
      <c r="I24" s="11"/>
      <c r="K24" s="37"/>
      <c r="L24" s="3"/>
      <c r="M24" s="3"/>
      <c r="P24" s="4"/>
      <c r="S24" s="12"/>
      <c r="Y24" s="13"/>
      <c r="Z24" s="13"/>
      <c r="AA24" s="13"/>
      <c r="AB24" s="13"/>
      <c r="AC24" s="13"/>
    </row>
    <row r="25" spans="1:29" s="2" customFormat="1" ht="22.5" x14ac:dyDescent="0.25">
      <c r="A25" s="1"/>
      <c r="C25" s="34"/>
      <c r="D25" s="26" t="s">
        <v>37</v>
      </c>
      <c r="E25" s="35" t="s">
        <v>38</v>
      </c>
      <c r="F25" s="8" t="s">
        <v>0</v>
      </c>
      <c r="G25" s="30">
        <v>6927.31</v>
      </c>
      <c r="H25" s="29"/>
      <c r="I25" s="11"/>
      <c r="K25" s="4"/>
      <c r="P25" s="4"/>
      <c r="S25" s="12"/>
      <c r="Y25" s="13"/>
      <c r="Z25" s="13"/>
      <c r="AA25" s="13"/>
      <c r="AB25" s="13"/>
      <c r="AC25" s="13"/>
    </row>
    <row r="26" spans="1:29" s="2" customFormat="1" ht="22.5" x14ac:dyDescent="0.25">
      <c r="A26" s="1"/>
      <c r="C26" s="25"/>
      <c r="D26" s="26" t="s">
        <v>39</v>
      </c>
      <c r="E26" s="35" t="s">
        <v>40</v>
      </c>
      <c r="F26" s="8" t="s">
        <v>0</v>
      </c>
      <c r="G26" s="30">
        <v>2089.98</v>
      </c>
      <c r="H26" s="29"/>
      <c r="I26" s="11"/>
      <c r="K26" s="4"/>
      <c r="P26" s="4"/>
      <c r="S26" s="12"/>
      <c r="Y26" s="13"/>
      <c r="Z26" s="13"/>
      <c r="AA26" s="13"/>
      <c r="AB26" s="13"/>
      <c r="AC26" s="13"/>
    </row>
    <row r="27" spans="1:29" s="2" customFormat="1" ht="33.75" x14ac:dyDescent="0.25">
      <c r="A27" s="1"/>
      <c r="C27" s="25"/>
      <c r="D27" s="26" t="s">
        <v>41</v>
      </c>
      <c r="E27" s="32" t="s">
        <v>42</v>
      </c>
      <c r="F27" s="8" t="s">
        <v>0</v>
      </c>
      <c r="G27" s="30">
        <f>G28+G29</f>
        <v>39.119999999999997</v>
      </c>
      <c r="H27" s="29" t="s">
        <v>43</v>
      </c>
      <c r="I27" s="11"/>
      <c r="K27" s="37"/>
      <c r="L27" s="3"/>
      <c r="M27" s="3"/>
      <c r="P27" s="4"/>
      <c r="S27" s="12"/>
      <c r="Y27" s="13"/>
      <c r="Z27" s="13"/>
      <c r="AA27" s="13"/>
      <c r="AB27" s="13"/>
      <c r="AC27" s="13"/>
    </row>
    <row r="28" spans="1:29" s="2" customFormat="1" ht="22.5" x14ac:dyDescent="0.25">
      <c r="A28" s="1"/>
      <c r="C28" s="34"/>
      <c r="D28" s="26" t="s">
        <v>44</v>
      </c>
      <c r="E28" s="35" t="s">
        <v>45</v>
      </c>
      <c r="F28" s="8" t="s">
        <v>0</v>
      </c>
      <c r="G28" s="30">
        <v>30.11</v>
      </c>
      <c r="H28" s="29"/>
      <c r="I28" s="11"/>
      <c r="K28" s="4"/>
      <c r="P28" s="4"/>
      <c r="S28" s="12"/>
      <c r="Y28" s="13"/>
      <c r="Z28" s="13"/>
      <c r="AA28" s="13"/>
      <c r="AB28" s="13"/>
      <c r="AC28" s="13"/>
    </row>
    <row r="29" spans="1:29" s="2" customFormat="1" ht="22.5" x14ac:dyDescent="0.25">
      <c r="A29" s="1"/>
      <c r="C29" s="25"/>
      <c r="D29" s="26" t="s">
        <v>46</v>
      </c>
      <c r="E29" s="35" t="s">
        <v>47</v>
      </c>
      <c r="F29" s="8" t="s">
        <v>0</v>
      </c>
      <c r="G29" s="30">
        <v>9.01</v>
      </c>
      <c r="H29" s="29"/>
      <c r="I29" s="11"/>
      <c r="K29" s="4"/>
      <c r="P29" s="4"/>
      <c r="S29" s="12"/>
      <c r="Y29" s="13"/>
      <c r="Z29" s="13"/>
      <c r="AA29" s="13"/>
      <c r="AB29" s="13"/>
      <c r="AC29" s="13"/>
    </row>
    <row r="30" spans="1:29" s="2" customFormat="1" ht="22.5" x14ac:dyDescent="0.25">
      <c r="A30" s="1"/>
      <c r="C30" s="25"/>
      <c r="D30" s="26" t="s">
        <v>48</v>
      </c>
      <c r="E30" s="32" t="s">
        <v>49</v>
      </c>
      <c r="F30" s="8" t="s">
        <v>0</v>
      </c>
      <c r="G30" s="30">
        <v>73.95</v>
      </c>
      <c r="H30" s="29"/>
      <c r="I30" s="11"/>
      <c r="K30" s="37"/>
      <c r="L30" s="3"/>
      <c r="M30" s="3"/>
      <c r="P30" s="4"/>
      <c r="S30" s="12"/>
      <c r="Y30" s="13"/>
      <c r="Z30" s="13"/>
      <c r="AA30" s="13"/>
      <c r="AB30" s="13"/>
      <c r="AC30" s="13"/>
    </row>
    <row r="31" spans="1:29" s="2" customFormat="1" ht="22.5" x14ac:dyDescent="0.25">
      <c r="A31" s="1"/>
      <c r="C31" s="25"/>
      <c r="D31" s="26" t="s">
        <v>50</v>
      </c>
      <c r="E31" s="32" t="s">
        <v>51</v>
      </c>
      <c r="F31" s="8" t="s">
        <v>0</v>
      </c>
      <c r="G31" s="30">
        <v>2455.9699999999998</v>
      </c>
      <c r="H31" s="29"/>
      <c r="I31" s="11"/>
      <c r="K31" s="37"/>
      <c r="L31" s="3"/>
      <c r="M31" s="3"/>
      <c r="P31" s="4"/>
      <c r="S31" s="12"/>
      <c r="Y31" s="13"/>
      <c r="Z31" s="13"/>
      <c r="AA31" s="13"/>
      <c r="AB31" s="13"/>
      <c r="AC31" s="13"/>
    </row>
    <row r="32" spans="1:29" s="2" customFormat="1" ht="18.75" x14ac:dyDescent="0.25">
      <c r="A32" s="1"/>
      <c r="C32" s="25"/>
      <c r="D32" s="26" t="s">
        <v>52</v>
      </c>
      <c r="E32" s="32" t="s">
        <v>53</v>
      </c>
      <c r="F32" s="8" t="s">
        <v>0</v>
      </c>
      <c r="G32" s="30">
        <f>G33+G34</f>
        <v>4901.3999999999996</v>
      </c>
      <c r="H32" s="29" t="s">
        <v>54</v>
      </c>
      <c r="I32" s="11"/>
      <c r="K32" s="4"/>
      <c r="P32" s="4"/>
      <c r="S32" s="12"/>
      <c r="Y32" s="13"/>
      <c r="Z32" s="13"/>
      <c r="AA32" s="13"/>
      <c r="AB32" s="13"/>
      <c r="AC32" s="13"/>
    </row>
    <row r="33" spans="1:29" s="2" customFormat="1" ht="18.75" hidden="1" x14ac:dyDescent="0.25">
      <c r="A33" s="1"/>
      <c r="C33" s="25"/>
      <c r="D33" s="26" t="s">
        <v>55</v>
      </c>
      <c r="E33" s="35" t="s">
        <v>56</v>
      </c>
      <c r="F33" s="8" t="s">
        <v>0</v>
      </c>
      <c r="G33" s="30">
        <v>0</v>
      </c>
      <c r="H33" s="29" t="s">
        <v>57</v>
      </c>
      <c r="I33" s="11"/>
      <c r="K33" s="4"/>
      <c r="P33" s="4"/>
      <c r="S33" s="12"/>
      <c r="Y33" s="13"/>
      <c r="Z33" s="13"/>
      <c r="AA33" s="13"/>
      <c r="AB33" s="13"/>
      <c r="AC33" s="13"/>
    </row>
    <row r="34" spans="1:29" s="2" customFormat="1" ht="18.75" x14ac:dyDescent="0.25">
      <c r="A34" s="1"/>
      <c r="C34" s="25"/>
      <c r="D34" s="26" t="s">
        <v>58</v>
      </c>
      <c r="E34" s="35" t="s">
        <v>59</v>
      </c>
      <c r="F34" s="8" t="s">
        <v>0</v>
      </c>
      <c r="G34" s="30">
        <v>4901.3999999999996</v>
      </c>
      <c r="H34" s="29" t="s">
        <v>60</v>
      </c>
      <c r="I34" s="11"/>
      <c r="K34" s="4"/>
      <c r="P34" s="4"/>
      <c r="S34" s="12"/>
      <c r="Y34" s="13"/>
      <c r="Z34" s="13"/>
      <c r="AA34" s="13"/>
      <c r="AB34" s="13"/>
      <c r="AC34" s="13"/>
    </row>
    <row r="35" spans="1:29" s="2" customFormat="1" ht="18.75" hidden="1" x14ac:dyDescent="0.25">
      <c r="A35" s="1"/>
      <c r="C35" s="25"/>
      <c r="D35" s="26" t="s">
        <v>61</v>
      </c>
      <c r="E35" s="32" t="s">
        <v>62</v>
      </c>
      <c r="F35" s="8" t="s">
        <v>0</v>
      </c>
      <c r="G35" s="30">
        <v>0</v>
      </c>
      <c r="H35" s="29" t="s">
        <v>63</v>
      </c>
      <c r="I35" s="11"/>
      <c r="K35" s="4"/>
      <c r="P35" s="4"/>
      <c r="S35" s="12"/>
      <c r="Y35" s="13"/>
      <c r="Z35" s="13"/>
      <c r="AA35" s="13"/>
      <c r="AB35" s="13"/>
      <c r="AC35" s="13"/>
    </row>
    <row r="36" spans="1:29" s="2" customFormat="1" ht="18.75" hidden="1" x14ac:dyDescent="0.25">
      <c r="A36" s="1"/>
      <c r="C36" s="25"/>
      <c r="D36" s="26" t="s">
        <v>64</v>
      </c>
      <c r="E36" s="35" t="s">
        <v>56</v>
      </c>
      <c r="F36" s="8" t="s">
        <v>0</v>
      </c>
      <c r="G36" s="30">
        <v>0</v>
      </c>
      <c r="H36" s="29" t="s">
        <v>65</v>
      </c>
      <c r="I36" s="11"/>
      <c r="K36" s="4"/>
      <c r="P36" s="4"/>
      <c r="S36" s="12"/>
      <c r="Y36" s="13"/>
      <c r="Z36" s="13"/>
      <c r="AA36" s="13"/>
      <c r="AB36" s="13"/>
      <c r="AC36" s="13"/>
    </row>
    <row r="37" spans="1:29" s="2" customFormat="1" ht="18.75" hidden="1" x14ac:dyDescent="0.25">
      <c r="A37" s="1"/>
      <c r="C37" s="25"/>
      <c r="D37" s="26" t="s">
        <v>66</v>
      </c>
      <c r="E37" s="35" t="s">
        <v>59</v>
      </c>
      <c r="F37" s="8" t="s">
        <v>0</v>
      </c>
      <c r="G37" s="30">
        <v>0</v>
      </c>
      <c r="H37" s="29" t="s">
        <v>67</v>
      </c>
      <c r="I37" s="11"/>
      <c r="K37" s="4"/>
      <c r="P37" s="4"/>
      <c r="S37" s="12"/>
      <c r="Y37" s="13"/>
      <c r="Z37" s="13"/>
      <c r="AA37" s="13"/>
      <c r="AB37" s="13"/>
      <c r="AC37" s="13"/>
    </row>
    <row r="38" spans="1:29" s="2" customFormat="1" ht="22.5" hidden="1" x14ac:dyDescent="0.25">
      <c r="A38" s="1"/>
      <c r="C38" s="25"/>
      <c r="D38" s="74" t="s">
        <v>68</v>
      </c>
      <c r="E38" s="32" t="s">
        <v>69</v>
      </c>
      <c r="F38" s="71" t="s">
        <v>0</v>
      </c>
      <c r="G38" s="30">
        <v>0</v>
      </c>
      <c r="H38" s="29"/>
      <c r="I38" s="11"/>
      <c r="K38" s="4"/>
      <c r="P38" s="4"/>
      <c r="S38" s="12"/>
      <c r="Y38" s="13"/>
      <c r="Z38" s="13"/>
      <c r="AA38" s="13"/>
      <c r="AB38" s="13"/>
      <c r="AC38" s="13"/>
    </row>
    <row r="39" spans="1:29" s="2" customFormat="1" ht="45" hidden="1" x14ac:dyDescent="0.25">
      <c r="A39" s="1"/>
      <c r="C39" s="25"/>
      <c r="D39" s="75"/>
      <c r="E39" s="35" t="s">
        <v>70</v>
      </c>
      <c r="F39" s="72"/>
      <c r="G39" s="38" t="s">
        <v>71</v>
      </c>
      <c r="H39" s="29"/>
      <c r="I39" s="11"/>
      <c r="K39" s="4" t="e">
        <f ca="1">nerr(MATCH("есть",List01_flag_index_1,0))</f>
        <v>#NAME?</v>
      </c>
      <c r="P39" s="4"/>
      <c r="S39" s="12"/>
      <c r="Y39" s="13"/>
      <c r="Z39" s="13"/>
      <c r="AA39" s="13"/>
      <c r="AB39" s="13"/>
      <c r="AC39" s="13"/>
    </row>
    <row r="40" spans="1:29" s="2" customFormat="1" ht="33.75" x14ac:dyDescent="0.25">
      <c r="A40" s="1"/>
      <c r="C40" s="25"/>
      <c r="D40" s="74" t="s">
        <v>72</v>
      </c>
      <c r="E40" s="32" t="s">
        <v>73</v>
      </c>
      <c r="F40" s="71" t="s">
        <v>0</v>
      </c>
      <c r="G40" s="30">
        <f>17050.98+4679.22-4546.44</f>
        <v>17183.760000000002</v>
      </c>
      <c r="H40" s="29"/>
      <c r="I40" s="11"/>
      <c r="K40" s="4"/>
      <c r="P40" s="4"/>
      <c r="S40" s="12"/>
      <c r="Y40" s="13"/>
      <c r="Z40" s="13"/>
      <c r="AA40" s="13"/>
      <c r="AB40" s="13"/>
      <c r="AC40" s="13"/>
    </row>
    <row r="41" spans="1:29" s="2" customFormat="1" ht="45" hidden="1" x14ac:dyDescent="0.25">
      <c r="A41" s="1"/>
      <c r="C41" s="25"/>
      <c r="D41" s="75"/>
      <c r="E41" s="35" t="s">
        <v>70</v>
      </c>
      <c r="F41" s="72"/>
      <c r="G41" s="38" t="s">
        <v>71</v>
      </c>
      <c r="H41" s="29"/>
      <c r="I41" s="11"/>
      <c r="K41" s="4" t="e">
        <f ca="1">nerr(MATCH("есть",List01_flag_index_2,0))</f>
        <v>#NAME?</v>
      </c>
      <c r="P41" s="4"/>
      <c r="S41" s="12"/>
      <c r="Y41" s="13"/>
      <c r="Z41" s="13"/>
      <c r="AA41" s="13"/>
      <c r="AB41" s="13"/>
      <c r="AC41" s="13"/>
    </row>
    <row r="42" spans="1:29" s="2" customFormat="1" ht="22.5" x14ac:dyDescent="0.25">
      <c r="A42" s="1"/>
      <c r="C42" s="25"/>
      <c r="D42" s="39" t="s">
        <v>74</v>
      </c>
      <c r="E42" s="40" t="s">
        <v>75</v>
      </c>
      <c r="F42" s="41" t="s">
        <v>0</v>
      </c>
      <c r="G42" s="42">
        <f>SUM(G43:G49)</f>
        <v>26214.15</v>
      </c>
      <c r="H42" s="29" t="s">
        <v>76</v>
      </c>
      <c r="I42" s="11"/>
      <c r="K42" s="4"/>
      <c r="P42" s="4"/>
      <c r="S42" s="12"/>
      <c r="Y42" s="13"/>
      <c r="Z42" s="13"/>
      <c r="AA42" s="13"/>
      <c r="AB42" s="13"/>
      <c r="AC42" s="13"/>
    </row>
    <row r="43" spans="1:29" s="2" customFormat="1" ht="33.75" hidden="1" customHeight="1" x14ac:dyDescent="0.25">
      <c r="A43" s="1"/>
      <c r="C43" s="25"/>
      <c r="D43" s="69" t="s">
        <v>77</v>
      </c>
      <c r="E43" s="76"/>
      <c r="F43" s="77"/>
      <c r="G43" s="43"/>
      <c r="H43" s="44"/>
      <c r="I43" s="11"/>
      <c r="K43" s="4"/>
      <c r="P43" s="4"/>
      <c r="S43" s="12"/>
      <c r="Y43" s="13"/>
      <c r="Z43" s="13"/>
      <c r="AA43" s="13"/>
      <c r="AB43" s="13"/>
      <c r="AC43" s="13"/>
    </row>
    <row r="44" spans="1:29" s="2" customFormat="1" ht="15" hidden="1" customHeight="1" x14ac:dyDescent="0.25">
      <c r="A44" s="1"/>
      <c r="C44" s="45"/>
      <c r="D44" s="69"/>
      <c r="E44" s="76"/>
      <c r="F44" s="77"/>
      <c r="G44" s="46"/>
      <c r="H44" s="47"/>
      <c r="I44" s="11"/>
      <c r="K44" s="4"/>
      <c r="P44" s="4" t="s">
        <v>78</v>
      </c>
      <c r="S44" s="12"/>
      <c r="Y44" s="13"/>
      <c r="Z44" s="13"/>
      <c r="AA44" s="13"/>
      <c r="AB44" s="13"/>
      <c r="AC44" s="13"/>
    </row>
    <row r="45" spans="1:29" s="2" customFormat="1" ht="22.5" x14ac:dyDescent="0.25">
      <c r="A45" s="1"/>
      <c r="C45" s="48" t="s">
        <v>79</v>
      </c>
      <c r="D45" s="6" t="s">
        <v>80</v>
      </c>
      <c r="E45" s="49" t="s">
        <v>81</v>
      </c>
      <c r="F45" s="8" t="s">
        <v>0</v>
      </c>
      <c r="G45" s="9">
        <v>4546.4399999999996</v>
      </c>
      <c r="H45" s="10" t="s">
        <v>1</v>
      </c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22.5" x14ac:dyDescent="0.25">
      <c r="A46" s="1"/>
      <c r="C46" s="48" t="s">
        <v>79</v>
      </c>
      <c r="D46" s="6" t="s">
        <v>82</v>
      </c>
      <c r="E46" s="49" t="s">
        <v>83</v>
      </c>
      <c r="F46" s="8" t="s">
        <v>0</v>
      </c>
      <c r="G46" s="9">
        <v>560.20000000000005</v>
      </c>
      <c r="H46" s="10" t="s">
        <v>1</v>
      </c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22.5" x14ac:dyDescent="0.25">
      <c r="A47" s="1"/>
      <c r="C47" s="48" t="s">
        <v>79</v>
      </c>
      <c r="D47" s="6" t="s">
        <v>84</v>
      </c>
      <c r="E47" s="49" t="s">
        <v>85</v>
      </c>
      <c r="F47" s="8" t="s">
        <v>0</v>
      </c>
      <c r="G47" s="9">
        <v>231.51999999999998</v>
      </c>
      <c r="H47" s="10" t="s">
        <v>1</v>
      </c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22.5" x14ac:dyDescent="0.25">
      <c r="A48" s="1"/>
      <c r="C48" s="48" t="s">
        <v>79</v>
      </c>
      <c r="D48" s="6" t="s">
        <v>86</v>
      </c>
      <c r="E48" s="49" t="s">
        <v>87</v>
      </c>
      <c r="F48" s="8" t="s">
        <v>0</v>
      </c>
      <c r="G48" s="9">
        <v>20875.990000000002</v>
      </c>
      <c r="H48" s="10" t="s">
        <v>1</v>
      </c>
      <c r="I48" s="11"/>
      <c r="K48" s="4"/>
      <c r="P48" s="4"/>
      <c r="S48" s="12"/>
      <c r="Y48" s="13"/>
      <c r="Z48" s="13"/>
      <c r="AA48" s="13"/>
      <c r="AB48" s="13"/>
      <c r="AC48" s="13"/>
    </row>
    <row r="49" spans="1:29" s="2" customFormat="1" ht="18.75" hidden="1" x14ac:dyDescent="0.25">
      <c r="A49" s="1"/>
      <c r="C49" s="45"/>
      <c r="D49" s="50"/>
      <c r="E49" s="51" t="s">
        <v>88</v>
      </c>
      <c r="F49" s="52"/>
      <c r="G49" s="53"/>
      <c r="H49" s="54" t="s">
        <v>89</v>
      </c>
      <c r="I49" s="11"/>
      <c r="K49" s="4"/>
      <c r="P49" s="4"/>
      <c r="S49" s="12"/>
      <c r="Y49" s="13"/>
      <c r="Z49" s="13"/>
      <c r="AA49" s="13"/>
      <c r="AB49" s="13"/>
      <c r="AC49" s="13"/>
    </row>
    <row r="50" spans="1:29" s="2" customFormat="1" ht="22.5" x14ac:dyDescent="0.25">
      <c r="A50" s="1"/>
      <c r="C50" s="34"/>
      <c r="D50" s="26" t="s">
        <v>90</v>
      </c>
      <c r="E50" s="27" t="s">
        <v>91</v>
      </c>
      <c r="F50" s="8" t="s">
        <v>0</v>
      </c>
      <c r="G50" s="30">
        <f>G17-G18</f>
        <v>-54081.163113721574</v>
      </c>
      <c r="H50" s="29"/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33.75" hidden="1" x14ac:dyDescent="0.25">
      <c r="A51" s="1"/>
      <c r="C51" s="25"/>
      <c r="D51" s="26" t="s">
        <v>92</v>
      </c>
      <c r="E51" s="32" t="s">
        <v>93</v>
      </c>
      <c r="F51" s="8" t="s">
        <v>0</v>
      </c>
      <c r="G51" s="30">
        <v>0</v>
      </c>
      <c r="H51" s="29"/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18.75" hidden="1" x14ac:dyDescent="0.25">
      <c r="A52" s="1"/>
      <c r="C52" s="25"/>
      <c r="D52" s="26" t="s">
        <v>94</v>
      </c>
      <c r="E52" s="27" t="s">
        <v>95</v>
      </c>
      <c r="F52" s="8" t="s">
        <v>0</v>
      </c>
      <c r="G52" s="30">
        <v>0</v>
      </c>
      <c r="H52" s="29"/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22.5" hidden="1" x14ac:dyDescent="0.25">
      <c r="A53" s="1"/>
      <c r="C53" s="25"/>
      <c r="D53" s="26" t="s">
        <v>96</v>
      </c>
      <c r="E53" s="32" t="s">
        <v>97</v>
      </c>
      <c r="F53" s="8" t="s">
        <v>0</v>
      </c>
      <c r="G53" s="30">
        <v>0</v>
      </c>
      <c r="H53" s="29"/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22.5" hidden="1" x14ac:dyDescent="0.25">
      <c r="A54" s="1"/>
      <c r="C54" s="25"/>
      <c r="D54" s="26" t="s">
        <v>98</v>
      </c>
      <c r="E54" s="35" t="s">
        <v>99</v>
      </c>
      <c r="F54" s="8" t="s">
        <v>0</v>
      </c>
      <c r="G54" s="30">
        <v>0</v>
      </c>
      <c r="H54" s="29"/>
      <c r="I54" s="11"/>
      <c r="K54" s="4"/>
      <c r="P54" s="4"/>
      <c r="S54" s="12"/>
      <c r="Y54" s="13"/>
      <c r="Z54" s="13"/>
      <c r="AA54" s="13"/>
      <c r="AB54" s="13"/>
      <c r="AC54" s="13"/>
    </row>
    <row r="55" spans="1:29" s="2" customFormat="1" ht="22.5" hidden="1" x14ac:dyDescent="0.25">
      <c r="A55" s="1"/>
      <c r="C55" s="25"/>
      <c r="D55" s="26" t="s">
        <v>100</v>
      </c>
      <c r="E55" s="35" t="s">
        <v>101</v>
      </c>
      <c r="F55" s="8" t="s">
        <v>0</v>
      </c>
      <c r="G55" s="30">
        <v>0</v>
      </c>
      <c r="H55" s="29"/>
      <c r="I55" s="11"/>
      <c r="K55" s="4"/>
      <c r="P55" s="4"/>
      <c r="S55" s="12"/>
      <c r="Y55" s="13"/>
      <c r="Z55" s="13"/>
      <c r="AA55" s="13"/>
      <c r="AB55" s="13"/>
      <c r="AC55" s="13"/>
    </row>
    <row r="56" spans="1:29" s="2" customFormat="1" ht="22.5" hidden="1" x14ac:dyDescent="0.25">
      <c r="A56" s="1"/>
      <c r="C56" s="25"/>
      <c r="D56" s="26" t="s">
        <v>102</v>
      </c>
      <c r="E56" s="32" t="s">
        <v>103</v>
      </c>
      <c r="F56" s="8" t="s">
        <v>0</v>
      </c>
      <c r="G56" s="30">
        <v>0</v>
      </c>
      <c r="H56" s="29"/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22.5" x14ac:dyDescent="0.25">
      <c r="A57" s="1"/>
      <c r="C57" s="25"/>
      <c r="D57" s="26" t="s">
        <v>104</v>
      </c>
      <c r="E57" s="27" t="s">
        <v>105</v>
      </c>
      <c r="F57" s="8" t="s">
        <v>0</v>
      </c>
      <c r="G57" s="30">
        <f>G50</f>
        <v>-54081.163113721574</v>
      </c>
      <c r="H57" s="29"/>
      <c r="I57" s="11"/>
      <c r="K57" s="4"/>
      <c r="P57" s="4"/>
      <c r="S57" s="12"/>
      <c r="Y57" s="13"/>
      <c r="Z57" s="13"/>
      <c r="AA57" s="13"/>
      <c r="AB57" s="13"/>
      <c r="AC57" s="13"/>
    </row>
    <row r="58" spans="1:29" s="2" customFormat="1" ht="33.75" hidden="1" x14ac:dyDescent="0.25">
      <c r="A58" s="1"/>
      <c r="C58" s="25"/>
      <c r="D58" s="26" t="s">
        <v>106</v>
      </c>
      <c r="E58" s="27" t="s">
        <v>107</v>
      </c>
      <c r="F58" s="8" t="s">
        <v>108</v>
      </c>
      <c r="G58" s="55"/>
      <c r="H58" s="29" t="s">
        <v>109</v>
      </c>
      <c r="I58" s="11"/>
      <c r="K58" s="4"/>
      <c r="P58" s="4"/>
      <c r="S58" s="12"/>
      <c r="Y58" s="13"/>
      <c r="Z58" s="13"/>
      <c r="AA58" s="13"/>
      <c r="AB58" s="13"/>
      <c r="AC58" s="13"/>
    </row>
    <row r="59" spans="1:29" s="2" customFormat="1" ht="18.75" x14ac:dyDescent="0.25">
      <c r="A59" s="1"/>
      <c r="C59" s="25"/>
      <c r="D59" s="26" t="s">
        <v>110</v>
      </c>
      <c r="E59" s="27" t="s">
        <v>111</v>
      </c>
      <c r="F59" s="8" t="s">
        <v>112</v>
      </c>
      <c r="G59" s="36">
        <v>29075.128000000001</v>
      </c>
      <c r="H59" s="29"/>
      <c r="I59" s="11"/>
      <c r="K59" s="4"/>
      <c r="P59" s="4"/>
      <c r="S59" s="12"/>
      <c r="Y59" s="13"/>
      <c r="Z59" s="13"/>
      <c r="AA59" s="13"/>
      <c r="AB59" s="13"/>
      <c r="AC59" s="13"/>
    </row>
    <row r="60" spans="1:29" s="2" customFormat="1" ht="18.75" hidden="1" x14ac:dyDescent="0.25">
      <c r="A60" s="1"/>
      <c r="C60" s="25"/>
      <c r="D60" s="26" t="s">
        <v>113</v>
      </c>
      <c r="E60" s="27" t="s">
        <v>114</v>
      </c>
      <c r="F60" s="8" t="s">
        <v>112</v>
      </c>
      <c r="G60" s="36">
        <v>0</v>
      </c>
      <c r="H60" s="29"/>
      <c r="I60" s="11"/>
      <c r="K60" s="4"/>
      <c r="P60" s="4"/>
      <c r="S60" s="12"/>
      <c r="Y60" s="13"/>
      <c r="Z60" s="13"/>
      <c r="AA60" s="13"/>
      <c r="AB60" s="13"/>
      <c r="AC60" s="13"/>
    </row>
    <row r="61" spans="1:29" s="2" customFormat="1" ht="18.75" hidden="1" x14ac:dyDescent="0.25">
      <c r="A61" s="1"/>
      <c r="C61" s="34"/>
      <c r="D61" s="26" t="s">
        <v>115</v>
      </c>
      <c r="E61" s="27" t="s">
        <v>116</v>
      </c>
      <c r="F61" s="8" t="s">
        <v>112</v>
      </c>
      <c r="G61" s="36">
        <v>0</v>
      </c>
      <c r="H61" s="29"/>
      <c r="I61" s="11"/>
      <c r="K61" s="4"/>
      <c r="P61" s="4"/>
      <c r="S61" s="12"/>
      <c r="Y61" s="13"/>
      <c r="Z61" s="13"/>
      <c r="AA61" s="13"/>
      <c r="AB61" s="13"/>
      <c r="AC61" s="13"/>
    </row>
    <row r="62" spans="1:29" s="2" customFormat="1" ht="18.75" x14ac:dyDescent="0.25">
      <c r="A62" s="1"/>
      <c r="C62" s="25"/>
      <c r="D62" s="26" t="s">
        <v>117</v>
      </c>
      <c r="E62" s="27" t="s">
        <v>118</v>
      </c>
      <c r="F62" s="8" t="s">
        <v>112</v>
      </c>
      <c r="G62" s="36">
        <f>G63+G64</f>
        <v>11376.847</v>
      </c>
      <c r="H62" s="29" t="s">
        <v>119</v>
      </c>
      <c r="I62" s="11"/>
      <c r="K62" s="4"/>
      <c r="P62" s="4"/>
      <c r="S62" s="12"/>
      <c r="Y62" s="13"/>
      <c r="Z62" s="13"/>
      <c r="AA62" s="13"/>
      <c r="AB62" s="13"/>
      <c r="AC62" s="13"/>
    </row>
    <row r="63" spans="1:29" ht="22.5" x14ac:dyDescent="0.25">
      <c r="C63" s="25"/>
      <c r="D63" s="26" t="s">
        <v>120</v>
      </c>
      <c r="E63" s="32" t="s">
        <v>121</v>
      </c>
      <c r="F63" s="8" t="s">
        <v>112</v>
      </c>
      <c r="G63" s="36">
        <v>11376.847</v>
      </c>
      <c r="H63" s="29"/>
      <c r="I63" s="11"/>
    </row>
    <row r="64" spans="1:29" ht="22.5" hidden="1" x14ac:dyDescent="0.25">
      <c r="C64" s="25"/>
      <c r="D64" s="26" t="s">
        <v>122</v>
      </c>
      <c r="E64" s="32" t="s">
        <v>123</v>
      </c>
      <c r="F64" s="8" t="s">
        <v>112</v>
      </c>
      <c r="G64" s="36">
        <v>0</v>
      </c>
      <c r="H64" s="29"/>
      <c r="I64" s="11"/>
    </row>
    <row r="65" spans="1:29" ht="18.75" x14ac:dyDescent="0.25">
      <c r="C65" s="25"/>
      <c r="D65" s="26" t="s">
        <v>124</v>
      </c>
      <c r="E65" s="27" t="s">
        <v>125</v>
      </c>
      <c r="F65" s="8" t="s">
        <v>2</v>
      </c>
      <c r="G65" s="30">
        <v>3.59</v>
      </c>
      <c r="H65" s="29"/>
      <c r="I65" s="11"/>
    </row>
    <row r="66" spans="1:29" ht="22.5" x14ac:dyDescent="0.25">
      <c r="C66" s="25"/>
      <c r="D66" s="26" t="s">
        <v>126</v>
      </c>
      <c r="E66" s="27" t="s">
        <v>127</v>
      </c>
      <c r="F66" s="8" t="s">
        <v>128</v>
      </c>
      <c r="G66" s="30">
        <v>16</v>
      </c>
      <c r="H66" s="29"/>
      <c r="I66" s="11"/>
    </row>
    <row r="67" spans="1:29" ht="33.75" x14ac:dyDescent="0.25">
      <c r="C67" s="25"/>
      <c r="D67" s="26" t="s">
        <v>129</v>
      </c>
      <c r="E67" s="27" t="s">
        <v>130</v>
      </c>
      <c r="F67" s="8" t="s">
        <v>131</v>
      </c>
      <c r="G67" s="36">
        <f>[3]ВС!$N$58</f>
        <v>0.1773673360956485</v>
      </c>
      <c r="H67" s="29"/>
      <c r="I67" s="11"/>
    </row>
    <row r="68" spans="1:29" ht="18.75" x14ac:dyDescent="0.25">
      <c r="C68" s="25"/>
      <c r="D68" s="26" t="s">
        <v>132</v>
      </c>
      <c r="E68" s="27" t="s">
        <v>133</v>
      </c>
      <c r="F68" s="8" t="s">
        <v>2</v>
      </c>
      <c r="G68" s="30">
        <f>0.594138064764193*100</f>
        <v>59.413806476419296</v>
      </c>
      <c r="H68" s="29" t="s">
        <v>134</v>
      </c>
      <c r="I68" s="11"/>
    </row>
    <row r="69" spans="1:29" ht="18.75" hidden="1" x14ac:dyDescent="0.25">
      <c r="C69" s="25"/>
      <c r="D69" s="26" t="s">
        <v>135</v>
      </c>
      <c r="E69" s="32" t="s">
        <v>136</v>
      </c>
      <c r="F69" s="8" t="s">
        <v>2</v>
      </c>
      <c r="G69" s="30">
        <v>0</v>
      </c>
      <c r="H69" s="29" t="s">
        <v>137</v>
      </c>
      <c r="I69" s="11"/>
    </row>
    <row r="70" spans="1:29" ht="22.5" hidden="1" x14ac:dyDescent="0.25">
      <c r="C70" s="25"/>
      <c r="D70" s="26" t="s">
        <v>138</v>
      </c>
      <c r="E70" s="27" t="s">
        <v>139</v>
      </c>
      <c r="F70" s="8" t="s">
        <v>2</v>
      </c>
      <c r="G70" s="30">
        <v>0</v>
      </c>
      <c r="H70" s="29" t="s">
        <v>140</v>
      </c>
      <c r="I70" s="11"/>
    </row>
    <row r="71" spans="1:29" ht="18.75" hidden="1" x14ac:dyDescent="0.25">
      <c r="C71" s="25"/>
      <c r="D71" s="69" t="s">
        <v>141</v>
      </c>
      <c r="E71" s="70"/>
      <c r="F71" s="71"/>
      <c r="G71" s="43"/>
      <c r="H71" s="54"/>
      <c r="I71" s="11"/>
    </row>
    <row r="72" spans="1:29" ht="18.75" hidden="1" x14ac:dyDescent="0.25">
      <c r="C72" s="45"/>
      <c r="D72" s="69"/>
      <c r="E72" s="70"/>
      <c r="F72" s="72"/>
      <c r="G72" s="46"/>
      <c r="H72" s="56"/>
      <c r="I72" s="11"/>
    </row>
    <row r="73" spans="1:29" ht="22.5" hidden="1" x14ac:dyDescent="0.25">
      <c r="C73" s="45"/>
      <c r="D73" s="50"/>
      <c r="E73" s="57" t="s">
        <v>142</v>
      </c>
      <c r="F73" s="52"/>
      <c r="G73" s="53"/>
      <c r="H73" s="58" t="s">
        <v>143</v>
      </c>
      <c r="I73" s="11"/>
    </row>
    <row r="74" spans="1:29" ht="11.25" hidden="1" x14ac:dyDescent="0.25">
      <c r="C74" s="25"/>
      <c r="D74" s="59"/>
      <c r="E74" s="60"/>
      <c r="F74" s="61"/>
      <c r="G74" s="62"/>
      <c r="H74" s="62"/>
    </row>
    <row r="75" spans="1:29" ht="10.5" customHeight="1" x14ac:dyDescent="0.25">
      <c r="C75" s="25"/>
    </row>
    <row r="76" spans="1:29" ht="10.5" customHeight="1" x14ac:dyDescent="0.25">
      <c r="C76" s="25"/>
      <c r="D76" s="63"/>
      <c r="E76" s="73"/>
      <c r="F76" s="73"/>
      <c r="G76" s="73"/>
      <c r="H76" s="64"/>
    </row>
    <row r="77" spans="1:29" s="67" customFormat="1" ht="10.5" customHeight="1" x14ac:dyDescent="0.25">
      <c r="A77" s="65"/>
      <c r="B77" s="4"/>
      <c r="C77" s="66"/>
      <c r="I77" s="2"/>
      <c r="J77" s="2"/>
      <c r="K77" s="4"/>
      <c r="L77" s="2"/>
      <c r="M77" s="2"/>
      <c r="N77" s="2"/>
      <c r="O77" s="2"/>
      <c r="P77" s="4"/>
      <c r="Q77" s="2"/>
      <c r="R77" s="2"/>
      <c r="S77" s="12"/>
      <c r="T77" s="2"/>
      <c r="U77" s="2"/>
      <c r="V77" s="2"/>
      <c r="W77" s="2"/>
      <c r="X77" s="2"/>
      <c r="Y77" s="13"/>
      <c r="Z77" s="68"/>
      <c r="AA77" s="68"/>
      <c r="AB77" s="68"/>
      <c r="AC77" s="68"/>
    </row>
    <row r="78" spans="1:29" s="67" customFormat="1" ht="10.5" customHeight="1" x14ac:dyDescent="0.25">
      <c r="A78" s="65"/>
      <c r="B78" s="4"/>
      <c r="C78" s="66"/>
      <c r="I78" s="2"/>
      <c r="J78" s="2"/>
      <c r="K78" s="4"/>
      <c r="L78" s="2"/>
      <c r="M78" s="2"/>
      <c r="N78" s="2"/>
      <c r="O78" s="2"/>
      <c r="P78" s="4"/>
      <c r="Q78" s="2"/>
      <c r="R78" s="2"/>
      <c r="S78" s="12"/>
      <c r="T78" s="2"/>
      <c r="U78" s="2"/>
      <c r="V78" s="2"/>
      <c r="W78" s="2"/>
      <c r="X78" s="2"/>
      <c r="Y78" s="13"/>
      <c r="Z78" s="68"/>
      <c r="AA78" s="68"/>
      <c r="AB78" s="68"/>
      <c r="AC78" s="68"/>
    </row>
    <row r="79" spans="1:29" s="67" customFormat="1" ht="10.5" customHeight="1" x14ac:dyDescent="0.25">
      <c r="A79" s="65"/>
      <c r="B79" s="4"/>
      <c r="C79" s="66"/>
      <c r="I79" s="2"/>
      <c r="J79" s="2"/>
      <c r="K79" s="4"/>
      <c r="L79" s="2"/>
      <c r="M79" s="2"/>
      <c r="N79" s="2"/>
      <c r="O79" s="2"/>
      <c r="P79" s="4"/>
      <c r="Q79" s="2"/>
      <c r="R79" s="2"/>
      <c r="S79" s="12"/>
      <c r="T79" s="2"/>
      <c r="U79" s="2"/>
      <c r="V79" s="2"/>
      <c r="W79" s="2"/>
      <c r="X79" s="2"/>
      <c r="Y79" s="13"/>
      <c r="Z79" s="68"/>
      <c r="AA79" s="68"/>
      <c r="AB79" s="68"/>
      <c r="AC79" s="68"/>
    </row>
    <row r="80" spans="1:29" s="67" customFormat="1" ht="10.5" customHeight="1" x14ac:dyDescent="0.25">
      <c r="A80" s="65"/>
      <c r="B80" s="4"/>
      <c r="C80" s="66"/>
      <c r="G80" s="68" t="str">
        <f>IF(G17-G18 &lt;&gt;G57,"WARNING","")</f>
        <v/>
      </c>
      <c r="I80" s="2"/>
      <c r="J80" s="2"/>
      <c r="K80" s="4"/>
      <c r="L80" s="2"/>
      <c r="M80" s="2"/>
      <c r="N80" s="2"/>
      <c r="O80" s="2"/>
      <c r="P80" s="4"/>
      <c r="Q80" s="2"/>
      <c r="R80" s="2"/>
      <c r="S80" s="12"/>
      <c r="T80" s="2"/>
      <c r="U80" s="2"/>
      <c r="V80" s="2"/>
      <c r="W80" s="2"/>
      <c r="X80" s="2"/>
      <c r="Y80" s="13"/>
      <c r="Z80" s="68"/>
      <c r="AA80" s="68"/>
      <c r="AB80" s="68"/>
      <c r="AC80" s="68"/>
    </row>
    <row r="81" spans="1:29" s="67" customFormat="1" ht="10.5" customHeight="1" x14ac:dyDescent="0.25">
      <c r="A81" s="65"/>
      <c r="B81" s="4"/>
      <c r="C81" s="66"/>
      <c r="I81" s="2"/>
      <c r="J81" s="2"/>
      <c r="K81" s="4"/>
      <c r="L81" s="2"/>
      <c r="M81" s="2"/>
      <c r="N81" s="2"/>
      <c r="O81" s="2"/>
      <c r="P81" s="4"/>
      <c r="Q81" s="2"/>
      <c r="R81" s="2"/>
      <c r="S81" s="12"/>
      <c r="T81" s="2"/>
      <c r="U81" s="2"/>
      <c r="V81" s="2"/>
      <c r="W81" s="2"/>
      <c r="X81" s="2"/>
      <c r="Y81" s="13"/>
      <c r="Z81" s="68"/>
      <c r="AA81" s="68"/>
      <c r="AB81" s="68"/>
      <c r="AC81" s="68"/>
    </row>
    <row r="82" spans="1:29" s="67" customFormat="1" ht="10.5" customHeight="1" x14ac:dyDescent="0.25">
      <c r="A82" s="65"/>
      <c r="B82" s="4"/>
      <c r="C82" s="66"/>
      <c r="I82" s="2"/>
      <c r="J82" s="2"/>
      <c r="K82" s="4"/>
      <c r="L82" s="2"/>
      <c r="M82" s="2"/>
      <c r="N82" s="2"/>
      <c r="O82" s="2"/>
      <c r="P82" s="4"/>
      <c r="Q82" s="2"/>
      <c r="R82" s="2"/>
      <c r="S82" s="12"/>
      <c r="T82" s="2"/>
      <c r="U82" s="2"/>
      <c r="V82" s="2"/>
      <c r="W82" s="2"/>
      <c r="X82" s="2"/>
      <c r="Y82" s="13"/>
      <c r="Z82" s="68"/>
      <c r="AA82" s="68"/>
      <c r="AB82" s="68"/>
      <c r="AC82" s="68"/>
    </row>
    <row r="83" spans="1:29" s="67" customFormat="1" ht="10.5" customHeight="1" x14ac:dyDescent="0.25">
      <c r="A83" s="65"/>
      <c r="B83" s="4"/>
      <c r="C83" s="66"/>
      <c r="I83" s="2"/>
      <c r="J83" s="2"/>
      <c r="K83" s="4"/>
      <c r="L83" s="2"/>
      <c r="M83" s="2"/>
      <c r="N83" s="2"/>
      <c r="O83" s="2"/>
      <c r="P83" s="4"/>
      <c r="Q83" s="2"/>
      <c r="R83" s="2"/>
      <c r="S83" s="12"/>
      <c r="T83" s="2"/>
      <c r="U83" s="2"/>
      <c r="V83" s="2"/>
      <c r="W83" s="2"/>
      <c r="X83" s="2"/>
      <c r="Y83" s="13"/>
      <c r="Z83" s="68"/>
      <c r="AA83" s="68"/>
      <c r="AB83" s="68"/>
      <c r="AC83" s="68"/>
    </row>
    <row r="84" spans="1:29" s="67" customFormat="1" ht="10.5" customHeight="1" x14ac:dyDescent="0.25">
      <c r="A84" s="65"/>
      <c r="B84" s="4"/>
      <c r="C84" s="66"/>
      <c r="I84" s="2"/>
      <c r="J84" s="2"/>
      <c r="K84" s="4"/>
      <c r="L84" s="2"/>
      <c r="M84" s="2"/>
      <c r="N84" s="2"/>
      <c r="O84" s="2"/>
      <c r="P84" s="4"/>
      <c r="Q84" s="2"/>
      <c r="R84" s="2"/>
      <c r="S84" s="12"/>
      <c r="T84" s="2"/>
      <c r="U84" s="2"/>
      <c r="V84" s="2"/>
      <c r="W84" s="2"/>
      <c r="X84" s="2"/>
      <c r="Y84" s="13"/>
      <c r="Z84" s="68"/>
      <c r="AA84" s="68"/>
      <c r="AB84" s="68"/>
      <c r="AC84" s="68"/>
    </row>
    <row r="85" spans="1:29" s="67" customFormat="1" ht="10.5" customHeight="1" x14ac:dyDescent="0.25">
      <c r="A85" s="65"/>
      <c r="B85" s="4"/>
      <c r="C85" s="66"/>
      <c r="I85" s="2"/>
      <c r="J85" s="2"/>
      <c r="K85" s="4"/>
      <c r="L85" s="2"/>
      <c r="M85" s="2"/>
      <c r="N85" s="2"/>
      <c r="O85" s="2"/>
      <c r="P85" s="4"/>
      <c r="Q85" s="2"/>
      <c r="R85" s="2"/>
      <c r="S85" s="12"/>
      <c r="T85" s="2"/>
      <c r="U85" s="2"/>
      <c r="V85" s="2"/>
      <c r="W85" s="2"/>
      <c r="X85" s="2"/>
      <c r="Y85" s="13"/>
      <c r="Z85" s="68"/>
      <c r="AA85" s="68"/>
      <c r="AB85" s="68"/>
      <c r="AC85" s="68"/>
    </row>
    <row r="86" spans="1:29" s="67" customFormat="1" ht="10.5" customHeight="1" x14ac:dyDescent="0.25">
      <c r="A86" s="65"/>
      <c r="B86" s="4"/>
      <c r="C86" s="66"/>
      <c r="I86" s="2"/>
      <c r="J86" s="2"/>
      <c r="K86" s="4"/>
      <c r="L86" s="2"/>
      <c r="M86" s="2"/>
      <c r="N86" s="2"/>
      <c r="O86" s="2"/>
      <c r="P86" s="4"/>
      <c r="Q86" s="2"/>
      <c r="R86" s="2"/>
      <c r="S86" s="12"/>
      <c r="T86" s="2"/>
      <c r="U86" s="2"/>
      <c r="V86" s="2"/>
      <c r="W86" s="2"/>
      <c r="X86" s="2"/>
      <c r="Y86" s="13"/>
      <c r="Z86" s="68"/>
      <c r="AA86" s="68"/>
      <c r="AB86" s="68"/>
      <c r="AC86" s="68"/>
    </row>
    <row r="87" spans="1:29" s="67" customFormat="1" ht="10.5" customHeight="1" x14ac:dyDescent="0.25">
      <c r="A87" s="65"/>
      <c r="B87" s="4"/>
      <c r="C87" s="66"/>
      <c r="I87" s="2"/>
      <c r="J87" s="2"/>
      <c r="K87" s="4"/>
      <c r="L87" s="2"/>
      <c r="M87" s="2"/>
      <c r="N87" s="2"/>
      <c r="O87" s="2"/>
      <c r="P87" s="4"/>
      <c r="Q87" s="2"/>
      <c r="R87" s="2"/>
      <c r="S87" s="12"/>
      <c r="T87" s="2"/>
      <c r="U87" s="2"/>
      <c r="V87" s="2"/>
      <c r="W87" s="2"/>
      <c r="X87" s="2"/>
      <c r="Y87" s="13"/>
      <c r="Z87" s="68"/>
      <c r="AA87" s="68"/>
      <c r="AB87" s="68"/>
      <c r="AC87" s="68"/>
    </row>
    <row r="88" spans="1:29" s="67" customFormat="1" ht="10.5" customHeight="1" x14ac:dyDescent="0.25">
      <c r="A88" s="65"/>
      <c r="B88" s="4"/>
      <c r="C88" s="66"/>
      <c r="I88" s="2"/>
      <c r="J88" s="2"/>
      <c r="K88" s="4"/>
      <c r="L88" s="2"/>
      <c r="M88" s="2"/>
      <c r="N88" s="2"/>
      <c r="O88" s="2"/>
      <c r="P88" s="4"/>
      <c r="Q88" s="2"/>
      <c r="R88" s="2"/>
      <c r="S88" s="12"/>
      <c r="T88" s="2"/>
      <c r="U88" s="2"/>
      <c r="V88" s="2"/>
      <c r="W88" s="2"/>
      <c r="X88" s="2"/>
      <c r="Y88" s="13"/>
      <c r="Z88" s="68"/>
      <c r="AA88" s="68"/>
      <c r="AB88" s="68"/>
      <c r="AC88" s="68"/>
    </row>
    <row r="89" spans="1:29" s="67" customFormat="1" ht="10.5" customHeight="1" x14ac:dyDescent="0.25">
      <c r="A89" s="65"/>
      <c r="B89" s="4"/>
      <c r="C89" s="66"/>
      <c r="I89" s="2"/>
      <c r="J89" s="2"/>
      <c r="K89" s="4"/>
      <c r="L89" s="2"/>
      <c r="M89" s="2"/>
      <c r="N89" s="2"/>
      <c r="O89" s="2"/>
      <c r="P89" s="4"/>
      <c r="Q89" s="2"/>
      <c r="R89" s="2"/>
      <c r="S89" s="12"/>
      <c r="T89" s="2"/>
      <c r="U89" s="2"/>
      <c r="V89" s="2"/>
      <c r="W89" s="2"/>
      <c r="X89" s="2"/>
      <c r="Y89" s="13"/>
      <c r="Z89" s="68"/>
      <c r="AA89" s="68"/>
      <c r="AB89" s="68"/>
      <c r="AC89" s="68"/>
    </row>
    <row r="90" spans="1:29" s="67" customFormat="1" ht="10.5" customHeight="1" x14ac:dyDescent="0.25">
      <c r="A90" s="65"/>
      <c r="B90" s="4"/>
      <c r="C90" s="66"/>
      <c r="I90" s="2"/>
      <c r="J90" s="2"/>
      <c r="K90" s="4"/>
      <c r="L90" s="2"/>
      <c r="M90" s="2"/>
      <c r="N90" s="2"/>
      <c r="O90" s="2"/>
      <c r="P90" s="4"/>
      <c r="Q90" s="2"/>
      <c r="R90" s="2"/>
      <c r="S90" s="12"/>
      <c r="T90" s="2"/>
      <c r="U90" s="2"/>
      <c r="V90" s="2"/>
      <c r="W90" s="2"/>
      <c r="X90" s="2"/>
      <c r="Y90" s="13"/>
      <c r="Z90" s="68"/>
      <c r="AA90" s="68"/>
      <c r="AB90" s="68"/>
      <c r="AC90" s="68"/>
    </row>
    <row r="91" spans="1:29" s="67" customFormat="1" ht="10.5" customHeight="1" x14ac:dyDescent="0.25">
      <c r="A91" s="65"/>
      <c r="B91" s="4"/>
      <c r="C91" s="66"/>
      <c r="I91" s="2"/>
      <c r="J91" s="2"/>
      <c r="K91" s="4"/>
      <c r="L91" s="2"/>
      <c r="M91" s="2"/>
      <c r="N91" s="2"/>
      <c r="O91" s="2"/>
      <c r="P91" s="4"/>
      <c r="Q91" s="2"/>
      <c r="R91" s="2"/>
      <c r="S91" s="12"/>
      <c r="T91" s="2"/>
      <c r="U91" s="2"/>
      <c r="V91" s="2"/>
      <c r="W91" s="2"/>
      <c r="X91" s="2"/>
      <c r="Y91" s="13"/>
      <c r="Z91" s="68"/>
      <c r="AA91" s="68"/>
      <c r="AB91" s="68"/>
      <c r="AC91" s="68"/>
    </row>
    <row r="92" spans="1:29" s="67" customFormat="1" ht="10.5" customHeight="1" x14ac:dyDescent="0.25">
      <c r="A92" s="65"/>
      <c r="B92" s="4"/>
      <c r="C92" s="66"/>
      <c r="I92" s="2"/>
      <c r="J92" s="2"/>
      <c r="K92" s="4"/>
      <c r="L92" s="2"/>
      <c r="M92" s="2"/>
      <c r="N92" s="2"/>
      <c r="O92" s="2"/>
      <c r="P92" s="4"/>
      <c r="Q92" s="2"/>
      <c r="R92" s="2"/>
      <c r="S92" s="12"/>
      <c r="T92" s="2"/>
      <c r="U92" s="2"/>
      <c r="V92" s="2"/>
      <c r="W92" s="2"/>
      <c r="X92" s="2"/>
      <c r="Y92" s="13"/>
      <c r="Z92" s="68"/>
      <c r="AA92" s="68"/>
      <c r="AB92" s="68"/>
      <c r="AC92" s="68"/>
    </row>
    <row r="93" spans="1:29" s="67" customFormat="1" ht="10.5" customHeight="1" x14ac:dyDescent="0.25">
      <c r="A93" s="65"/>
      <c r="B93" s="4"/>
      <c r="C93" s="66"/>
      <c r="I93" s="2"/>
      <c r="J93" s="2"/>
      <c r="K93" s="4"/>
      <c r="L93" s="2"/>
      <c r="M93" s="2"/>
      <c r="N93" s="2"/>
      <c r="O93" s="2"/>
      <c r="P93" s="4"/>
      <c r="Q93" s="2"/>
      <c r="R93" s="2"/>
      <c r="S93" s="12"/>
      <c r="T93" s="2"/>
      <c r="U93" s="2"/>
      <c r="V93" s="2"/>
      <c r="W93" s="2"/>
      <c r="X93" s="2"/>
      <c r="Y93" s="13"/>
      <c r="Z93" s="68"/>
      <c r="AA93" s="68"/>
      <c r="AB93" s="68"/>
      <c r="AC93" s="68"/>
    </row>
    <row r="94" spans="1:29" s="67" customFormat="1" ht="10.5" customHeight="1" x14ac:dyDescent="0.25">
      <c r="A94" s="65"/>
      <c r="B94" s="4"/>
      <c r="C94" s="66"/>
      <c r="I94" s="2"/>
      <c r="J94" s="2"/>
      <c r="K94" s="4"/>
      <c r="L94" s="2"/>
      <c r="M94" s="2"/>
      <c r="N94" s="2"/>
      <c r="O94" s="2"/>
      <c r="P94" s="4"/>
      <c r="Q94" s="2"/>
      <c r="R94" s="2"/>
      <c r="S94" s="12"/>
      <c r="T94" s="2"/>
      <c r="U94" s="2"/>
      <c r="V94" s="2"/>
      <c r="W94" s="2"/>
      <c r="X94" s="2"/>
      <c r="Y94" s="13"/>
      <c r="Z94" s="68"/>
      <c r="AA94" s="68"/>
      <c r="AB94" s="68"/>
      <c r="AC94" s="68"/>
    </row>
    <row r="95" spans="1:29" s="67" customFormat="1" ht="10.5" customHeight="1" x14ac:dyDescent="0.25">
      <c r="A95" s="65"/>
      <c r="B95" s="4"/>
      <c r="C95" s="66"/>
      <c r="I95" s="2"/>
      <c r="J95" s="2"/>
      <c r="K95" s="4"/>
      <c r="L95" s="2"/>
      <c r="M95" s="2"/>
      <c r="N95" s="2"/>
      <c r="O95" s="2"/>
      <c r="P95" s="4"/>
      <c r="Q95" s="2"/>
      <c r="R95" s="2"/>
      <c r="S95" s="12"/>
      <c r="T95" s="2"/>
      <c r="U95" s="2"/>
      <c r="V95" s="2"/>
      <c r="W95" s="2"/>
      <c r="X95" s="2"/>
      <c r="Y95" s="13"/>
      <c r="Z95" s="68"/>
      <c r="AA95" s="68"/>
      <c r="AB95" s="68"/>
      <c r="AC95" s="68"/>
    </row>
    <row r="96" spans="1:29" s="67" customFormat="1" ht="10.5" customHeight="1" x14ac:dyDescent="0.25">
      <c r="A96" s="65"/>
      <c r="B96" s="4"/>
      <c r="C96" s="66"/>
      <c r="I96" s="2"/>
      <c r="J96" s="2"/>
      <c r="K96" s="4"/>
      <c r="L96" s="2"/>
      <c r="M96" s="2"/>
      <c r="N96" s="2"/>
      <c r="O96" s="2"/>
      <c r="P96" s="4"/>
      <c r="Q96" s="2"/>
      <c r="R96" s="2"/>
      <c r="S96" s="12"/>
      <c r="T96" s="2"/>
      <c r="U96" s="2"/>
      <c r="V96" s="2"/>
      <c r="W96" s="2"/>
      <c r="X96" s="2"/>
      <c r="Y96" s="13"/>
      <c r="Z96" s="68"/>
      <c r="AA96" s="68"/>
      <c r="AB96" s="68"/>
      <c r="AC96" s="68"/>
    </row>
    <row r="97" spans="1:29" s="67" customFormat="1" ht="10.5" customHeight="1" x14ac:dyDescent="0.25">
      <c r="A97" s="65"/>
      <c r="B97" s="4"/>
      <c r="C97" s="66"/>
      <c r="I97" s="2"/>
      <c r="J97" s="2"/>
      <c r="K97" s="4"/>
      <c r="L97" s="2"/>
      <c r="M97" s="2"/>
      <c r="N97" s="2"/>
      <c r="O97" s="2"/>
      <c r="P97" s="4"/>
      <c r="Q97" s="2"/>
      <c r="R97" s="2"/>
      <c r="S97" s="12"/>
      <c r="T97" s="2"/>
      <c r="U97" s="2"/>
      <c r="V97" s="2"/>
      <c r="W97" s="2"/>
      <c r="X97" s="2"/>
      <c r="Y97" s="13"/>
      <c r="Z97" s="68"/>
      <c r="AA97" s="68"/>
      <c r="AB97" s="68"/>
      <c r="AC97" s="68"/>
    </row>
    <row r="98" spans="1:29" s="67" customFormat="1" ht="10.5" customHeight="1" x14ac:dyDescent="0.25">
      <c r="A98" s="65"/>
      <c r="B98" s="4"/>
      <c r="C98" s="66"/>
      <c r="I98" s="2"/>
      <c r="J98" s="2"/>
      <c r="K98" s="4"/>
      <c r="L98" s="2"/>
      <c r="M98" s="2"/>
      <c r="N98" s="2"/>
      <c r="O98" s="2"/>
      <c r="P98" s="4"/>
      <c r="Q98" s="2"/>
      <c r="R98" s="2"/>
      <c r="S98" s="12"/>
      <c r="T98" s="2"/>
      <c r="U98" s="2"/>
      <c r="V98" s="2"/>
      <c r="W98" s="2"/>
      <c r="X98" s="2"/>
      <c r="Y98" s="13"/>
      <c r="Z98" s="68"/>
      <c r="AA98" s="68"/>
      <c r="AB98" s="68"/>
      <c r="AC98" s="68"/>
    </row>
    <row r="99" spans="1:29" s="67" customFormat="1" ht="10.5" customHeight="1" x14ac:dyDescent="0.25">
      <c r="A99" s="65"/>
      <c r="B99" s="4"/>
      <c r="C99" s="66"/>
      <c r="I99" s="2"/>
      <c r="J99" s="2"/>
      <c r="K99" s="4"/>
      <c r="L99" s="2"/>
      <c r="M99" s="2"/>
      <c r="N99" s="2"/>
      <c r="O99" s="2"/>
      <c r="P99" s="4"/>
      <c r="Q99" s="2"/>
      <c r="R99" s="2"/>
      <c r="S99" s="12"/>
      <c r="T99" s="2"/>
      <c r="U99" s="2"/>
      <c r="V99" s="2"/>
      <c r="W99" s="2"/>
      <c r="X99" s="2"/>
      <c r="Y99" s="13"/>
      <c r="Z99" s="68"/>
      <c r="AA99" s="68"/>
      <c r="AB99" s="68"/>
      <c r="AC99" s="68"/>
    </row>
    <row r="100" spans="1:29" s="67" customFormat="1" ht="10.5" customHeight="1" x14ac:dyDescent="0.25">
      <c r="A100" s="65"/>
      <c r="B100" s="4"/>
      <c r="C100" s="66"/>
      <c r="I100" s="2"/>
      <c r="J100" s="2"/>
      <c r="K100" s="4"/>
      <c r="L100" s="2"/>
      <c r="M100" s="2"/>
      <c r="N100" s="2"/>
      <c r="O100" s="2"/>
      <c r="P100" s="4"/>
      <c r="Q100" s="2"/>
      <c r="R100" s="2"/>
      <c r="S100" s="12"/>
      <c r="T100" s="2"/>
      <c r="U100" s="2"/>
      <c r="V100" s="2"/>
      <c r="W100" s="2"/>
      <c r="X100" s="2"/>
      <c r="Y100" s="13"/>
      <c r="Z100" s="68"/>
      <c r="AA100" s="68"/>
      <c r="AB100" s="68"/>
      <c r="AC100" s="68"/>
    </row>
    <row r="101" spans="1:29" s="67" customFormat="1" ht="10.5" customHeight="1" x14ac:dyDescent="0.25">
      <c r="A101" s="65"/>
      <c r="B101" s="4"/>
      <c r="C101" s="66"/>
      <c r="I101" s="2"/>
      <c r="J101" s="2"/>
      <c r="K101" s="4"/>
      <c r="L101" s="2"/>
      <c r="M101" s="2"/>
      <c r="N101" s="2"/>
      <c r="O101" s="2"/>
      <c r="P101" s="4"/>
      <c r="Q101" s="2"/>
      <c r="R101" s="2"/>
      <c r="S101" s="12"/>
      <c r="T101" s="2"/>
      <c r="U101" s="2"/>
      <c r="V101" s="2"/>
      <c r="W101" s="2"/>
      <c r="X101" s="2"/>
      <c r="Y101" s="13"/>
      <c r="Z101" s="68"/>
      <c r="AA101" s="68"/>
      <c r="AB101" s="68"/>
      <c r="AC101" s="68"/>
    </row>
    <row r="102" spans="1:29" s="67" customFormat="1" ht="10.5" customHeight="1" x14ac:dyDescent="0.25">
      <c r="A102" s="65"/>
      <c r="B102" s="4"/>
      <c r="C102" s="66"/>
      <c r="I102" s="2"/>
      <c r="J102" s="2"/>
      <c r="K102" s="4"/>
      <c r="L102" s="2"/>
      <c r="M102" s="2"/>
      <c r="N102" s="2"/>
      <c r="O102" s="2"/>
      <c r="P102" s="4"/>
      <c r="Q102" s="2"/>
      <c r="R102" s="2"/>
      <c r="S102" s="12"/>
      <c r="T102" s="2"/>
      <c r="U102" s="2"/>
      <c r="V102" s="2"/>
      <c r="W102" s="2"/>
      <c r="X102" s="2"/>
      <c r="Y102" s="13"/>
      <c r="Z102" s="68"/>
      <c r="AA102" s="68"/>
      <c r="AB102" s="68"/>
      <c r="AC102" s="68"/>
    </row>
    <row r="103" spans="1:29" s="67" customFormat="1" ht="10.5" customHeight="1" x14ac:dyDescent="0.25">
      <c r="A103" s="65"/>
      <c r="B103" s="4"/>
      <c r="C103" s="66"/>
      <c r="I103" s="2"/>
      <c r="J103" s="2"/>
      <c r="K103" s="4"/>
      <c r="L103" s="2"/>
      <c r="M103" s="2"/>
      <c r="N103" s="2"/>
      <c r="O103" s="2"/>
      <c r="P103" s="4"/>
      <c r="Q103" s="2"/>
      <c r="R103" s="2"/>
      <c r="S103" s="12"/>
      <c r="T103" s="2"/>
      <c r="U103" s="2"/>
      <c r="V103" s="2"/>
      <c r="W103" s="2"/>
      <c r="X103" s="2"/>
      <c r="Y103" s="13"/>
      <c r="Z103" s="68"/>
      <c r="AA103" s="68"/>
      <c r="AB103" s="68"/>
      <c r="AC103" s="68"/>
    </row>
    <row r="104" spans="1:29" s="67" customFormat="1" ht="10.5" customHeight="1" x14ac:dyDescent="0.25">
      <c r="A104" s="65"/>
      <c r="B104" s="4"/>
      <c r="C104" s="66"/>
      <c r="I104" s="2"/>
      <c r="J104" s="2"/>
      <c r="K104" s="4"/>
      <c r="L104" s="2"/>
      <c r="M104" s="2"/>
      <c r="N104" s="2"/>
      <c r="O104" s="2"/>
      <c r="P104" s="4"/>
      <c r="Q104" s="2"/>
      <c r="R104" s="2"/>
      <c r="S104" s="12"/>
      <c r="T104" s="2"/>
      <c r="U104" s="2"/>
      <c r="V104" s="2"/>
      <c r="W104" s="2"/>
      <c r="X104" s="2"/>
      <c r="Y104" s="13"/>
      <c r="Z104" s="68"/>
      <c r="AA104" s="68"/>
      <c r="AB104" s="68"/>
      <c r="AC104" s="68"/>
    </row>
    <row r="105" spans="1:29" s="67" customFormat="1" ht="10.5" customHeight="1" x14ac:dyDescent="0.25">
      <c r="A105" s="65"/>
      <c r="B105" s="4"/>
      <c r="C105" s="66"/>
      <c r="I105" s="2"/>
      <c r="J105" s="2"/>
      <c r="K105" s="4"/>
      <c r="L105" s="2"/>
      <c r="M105" s="2"/>
      <c r="N105" s="2"/>
      <c r="O105" s="2"/>
      <c r="P105" s="4"/>
      <c r="Q105" s="2"/>
      <c r="R105" s="2"/>
      <c r="S105" s="12"/>
      <c r="T105" s="2"/>
      <c r="U105" s="2"/>
      <c r="V105" s="2"/>
      <c r="W105" s="2"/>
      <c r="X105" s="2"/>
      <c r="Y105" s="13"/>
      <c r="Z105" s="68"/>
      <c r="AA105" s="68"/>
      <c r="AB105" s="68"/>
      <c r="AC105" s="68"/>
    </row>
    <row r="106" spans="1:29" s="67" customFormat="1" ht="10.5" customHeight="1" x14ac:dyDescent="0.25">
      <c r="A106" s="65"/>
      <c r="B106" s="4"/>
      <c r="C106" s="66"/>
      <c r="I106" s="2"/>
      <c r="J106" s="2"/>
      <c r="K106" s="4"/>
      <c r="L106" s="2"/>
      <c r="M106" s="2"/>
      <c r="N106" s="2"/>
      <c r="O106" s="2"/>
      <c r="P106" s="4"/>
      <c r="Q106" s="2"/>
      <c r="R106" s="2"/>
      <c r="S106" s="12"/>
      <c r="T106" s="2"/>
      <c r="U106" s="2"/>
      <c r="V106" s="2"/>
      <c r="W106" s="2"/>
      <c r="X106" s="2"/>
      <c r="Y106" s="13"/>
      <c r="Z106" s="68"/>
      <c r="AA106" s="68"/>
      <c r="AB106" s="68"/>
      <c r="AC106" s="68"/>
    </row>
    <row r="107" spans="1:29" s="67" customFormat="1" ht="10.5" customHeight="1" x14ac:dyDescent="0.25">
      <c r="A107" s="65"/>
      <c r="B107" s="4"/>
      <c r="C107" s="66"/>
      <c r="I107" s="2"/>
      <c r="J107" s="2"/>
      <c r="K107" s="4"/>
      <c r="L107" s="2"/>
      <c r="M107" s="2"/>
      <c r="N107" s="2"/>
      <c r="O107" s="2"/>
      <c r="P107" s="4"/>
      <c r="Q107" s="2"/>
      <c r="R107" s="2"/>
      <c r="S107" s="12"/>
      <c r="T107" s="2"/>
      <c r="U107" s="2"/>
      <c r="V107" s="2"/>
      <c r="W107" s="2"/>
      <c r="X107" s="2"/>
      <c r="Y107" s="13"/>
      <c r="Z107" s="68"/>
      <c r="AA107" s="68"/>
      <c r="AB107" s="68"/>
      <c r="AC107" s="68"/>
    </row>
    <row r="108" spans="1:29" s="67" customFormat="1" ht="10.5" customHeight="1" x14ac:dyDescent="0.25">
      <c r="A108" s="65"/>
      <c r="B108" s="4"/>
      <c r="C108" s="66"/>
      <c r="I108" s="2"/>
      <c r="J108" s="2"/>
      <c r="K108" s="4"/>
      <c r="L108" s="2"/>
      <c r="M108" s="2"/>
      <c r="N108" s="2"/>
      <c r="O108" s="2"/>
      <c r="P108" s="4"/>
      <c r="Q108" s="2"/>
      <c r="R108" s="2"/>
      <c r="S108" s="12"/>
      <c r="T108" s="2"/>
      <c r="U108" s="2"/>
      <c r="V108" s="2"/>
      <c r="W108" s="2"/>
      <c r="X108" s="2"/>
      <c r="Y108" s="13"/>
      <c r="Z108" s="68"/>
      <c r="AA108" s="68"/>
      <c r="AB108" s="68"/>
      <c r="AC108" s="68"/>
    </row>
    <row r="109" spans="1:29" s="67" customFormat="1" ht="10.5" customHeight="1" x14ac:dyDescent="0.25">
      <c r="A109" s="65"/>
      <c r="B109" s="4"/>
      <c r="C109" s="66"/>
      <c r="I109" s="2"/>
      <c r="J109" s="2"/>
      <c r="K109" s="4"/>
      <c r="L109" s="2"/>
      <c r="M109" s="2"/>
      <c r="N109" s="2"/>
      <c r="O109" s="2"/>
      <c r="P109" s="4"/>
      <c r="Q109" s="2"/>
      <c r="R109" s="2"/>
      <c r="S109" s="12"/>
      <c r="T109" s="2"/>
      <c r="U109" s="2"/>
      <c r="V109" s="2"/>
      <c r="W109" s="2"/>
      <c r="X109" s="2"/>
      <c r="Y109" s="13"/>
      <c r="Z109" s="68"/>
      <c r="AA109" s="68"/>
      <c r="AB109" s="68"/>
      <c r="AC109" s="68"/>
    </row>
    <row r="110" spans="1:29" s="67" customFormat="1" ht="10.5" customHeight="1" x14ac:dyDescent="0.25">
      <c r="A110" s="65"/>
      <c r="B110" s="4"/>
      <c r="C110" s="66"/>
      <c r="I110" s="2"/>
      <c r="J110" s="2"/>
      <c r="K110" s="4"/>
      <c r="L110" s="2"/>
      <c r="M110" s="2"/>
      <c r="N110" s="2"/>
      <c r="O110" s="2"/>
      <c r="P110" s="4"/>
      <c r="Q110" s="2"/>
      <c r="R110" s="2"/>
      <c r="S110" s="12"/>
      <c r="T110" s="2"/>
      <c r="U110" s="2"/>
      <c r="V110" s="2"/>
      <c r="W110" s="2"/>
      <c r="X110" s="2"/>
      <c r="Y110" s="13"/>
      <c r="Z110" s="68"/>
      <c r="AA110" s="68"/>
      <c r="AB110" s="68"/>
      <c r="AC110" s="68"/>
    </row>
    <row r="111" spans="1:29" s="67" customFormat="1" ht="10.5" customHeight="1" x14ac:dyDescent="0.25">
      <c r="A111" s="65"/>
      <c r="B111" s="4"/>
      <c r="C111" s="66"/>
      <c r="I111" s="2"/>
      <c r="J111" s="2"/>
      <c r="K111" s="4"/>
      <c r="L111" s="2"/>
      <c r="M111" s="2"/>
      <c r="N111" s="2"/>
      <c r="O111" s="2"/>
      <c r="P111" s="4"/>
      <c r="Q111" s="2"/>
      <c r="R111" s="2"/>
      <c r="S111" s="12"/>
      <c r="T111" s="2"/>
      <c r="U111" s="2"/>
      <c r="V111" s="2"/>
      <c r="W111" s="2"/>
      <c r="X111" s="2"/>
      <c r="Y111" s="13"/>
      <c r="Z111" s="68"/>
      <c r="AA111" s="68"/>
      <c r="AB111" s="68"/>
      <c r="AC111" s="68"/>
    </row>
    <row r="112" spans="1:29" s="67" customFormat="1" ht="10.5" customHeight="1" x14ac:dyDescent="0.25">
      <c r="A112" s="65"/>
      <c r="B112" s="4"/>
      <c r="C112" s="66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2"/>
      <c r="T112" s="2"/>
      <c r="U112" s="2"/>
      <c r="V112" s="2"/>
      <c r="W112" s="2"/>
      <c r="X112" s="2"/>
      <c r="Y112" s="13"/>
      <c r="Z112" s="68"/>
      <c r="AA112" s="68"/>
      <c r="AB112" s="68"/>
      <c r="AC112" s="68"/>
    </row>
    <row r="113" spans="1:29" s="67" customFormat="1" ht="10.5" customHeight="1" x14ac:dyDescent="0.25">
      <c r="A113" s="65"/>
      <c r="B113" s="4"/>
      <c r="C113" s="66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2"/>
      <c r="T113" s="2"/>
      <c r="U113" s="2"/>
      <c r="V113" s="2"/>
      <c r="W113" s="2"/>
      <c r="X113" s="2"/>
      <c r="Y113" s="13"/>
      <c r="Z113" s="68"/>
      <c r="AA113" s="68"/>
      <c r="AB113" s="68"/>
      <c r="AC113" s="68"/>
    </row>
    <row r="114" spans="1:29" s="67" customFormat="1" ht="10.5" customHeight="1" x14ac:dyDescent="0.25">
      <c r="A114" s="65"/>
      <c r="B114" s="4"/>
      <c r="C114" s="66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2"/>
      <c r="T114" s="2"/>
      <c r="U114" s="2"/>
      <c r="V114" s="2"/>
      <c r="W114" s="2"/>
      <c r="X114" s="2"/>
      <c r="Y114" s="13"/>
      <c r="Z114" s="68"/>
      <c r="AA114" s="68"/>
      <c r="AB114" s="68"/>
      <c r="AC114" s="68"/>
    </row>
    <row r="115" spans="1:29" s="67" customFormat="1" ht="10.5" customHeight="1" x14ac:dyDescent="0.25">
      <c r="A115" s="65"/>
      <c r="B115" s="4"/>
      <c r="C115" s="66"/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2"/>
      <c r="T115" s="2"/>
      <c r="U115" s="2"/>
      <c r="V115" s="2"/>
      <c r="W115" s="2"/>
      <c r="X115" s="2"/>
      <c r="Y115" s="13"/>
      <c r="Z115" s="68"/>
      <c r="AA115" s="68"/>
      <c r="AB115" s="68"/>
      <c r="AC115" s="68"/>
    </row>
    <row r="116" spans="1:29" s="67" customFormat="1" ht="10.5" customHeight="1" x14ac:dyDescent="0.25">
      <c r="A116" s="65"/>
      <c r="B116" s="4"/>
      <c r="C116" s="66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2"/>
      <c r="T116" s="2"/>
      <c r="U116" s="2"/>
      <c r="V116" s="2"/>
      <c r="W116" s="2"/>
      <c r="X116" s="2"/>
      <c r="Y116" s="13"/>
      <c r="Z116" s="68"/>
      <c r="AA116" s="68"/>
      <c r="AB116" s="68"/>
      <c r="AC116" s="68"/>
    </row>
    <row r="117" spans="1:29" s="67" customFormat="1" ht="10.5" customHeight="1" x14ac:dyDescent="0.25">
      <c r="A117" s="65"/>
      <c r="B117" s="4"/>
      <c r="C117" s="66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2"/>
      <c r="T117" s="2"/>
      <c r="U117" s="2"/>
      <c r="V117" s="2"/>
      <c r="W117" s="2"/>
      <c r="X117" s="2"/>
      <c r="Y117" s="13"/>
      <c r="Z117" s="68"/>
      <c r="AA117" s="68"/>
      <c r="AB117" s="68"/>
      <c r="AC117" s="68"/>
    </row>
    <row r="118" spans="1:29" s="67" customFormat="1" ht="10.5" customHeight="1" x14ac:dyDescent="0.25">
      <c r="A118" s="65"/>
      <c r="B118" s="4"/>
      <c r="C118" s="66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2"/>
      <c r="T118" s="2"/>
      <c r="U118" s="2"/>
      <c r="V118" s="2"/>
      <c r="W118" s="2"/>
      <c r="X118" s="2"/>
      <c r="Y118" s="13"/>
      <c r="Z118" s="68"/>
      <c r="AA118" s="68"/>
      <c r="AB118" s="68"/>
      <c r="AC118" s="68"/>
    </row>
    <row r="119" spans="1:29" s="67" customFormat="1" ht="10.5" customHeight="1" x14ac:dyDescent="0.25">
      <c r="A119" s="65"/>
      <c r="B119" s="4"/>
      <c r="C119" s="66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2"/>
      <c r="T119" s="2"/>
      <c r="U119" s="2"/>
      <c r="V119" s="2"/>
      <c r="W119" s="2"/>
      <c r="X119" s="2"/>
      <c r="Y119" s="13"/>
      <c r="Z119" s="68"/>
      <c r="AA119" s="68"/>
      <c r="AB119" s="68"/>
      <c r="AC119" s="68"/>
    </row>
    <row r="120" spans="1:29" s="67" customFormat="1" ht="10.5" customHeight="1" x14ac:dyDescent="0.25">
      <c r="A120" s="65"/>
      <c r="B120" s="4"/>
      <c r="C120" s="66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2"/>
      <c r="T120" s="2"/>
      <c r="U120" s="2"/>
      <c r="V120" s="2"/>
      <c r="W120" s="2"/>
      <c r="X120" s="2"/>
      <c r="Y120" s="13"/>
      <c r="Z120" s="68"/>
      <c r="AA120" s="68"/>
      <c r="AB120" s="68"/>
      <c r="AC120" s="68"/>
    </row>
    <row r="121" spans="1:29" s="67" customFormat="1" ht="10.5" customHeight="1" x14ac:dyDescent="0.25">
      <c r="A121" s="65"/>
      <c r="B121" s="4"/>
      <c r="C121" s="66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2"/>
      <c r="T121" s="2"/>
      <c r="U121" s="2"/>
      <c r="V121" s="2"/>
      <c r="W121" s="2"/>
      <c r="X121" s="2"/>
      <c r="Y121" s="13"/>
      <c r="Z121" s="68"/>
      <c r="AA121" s="68"/>
      <c r="AB121" s="68"/>
      <c r="AC121" s="68"/>
    </row>
    <row r="122" spans="1:29" s="67" customFormat="1" ht="10.5" customHeight="1" x14ac:dyDescent="0.25">
      <c r="A122" s="65"/>
      <c r="B122" s="4"/>
      <c r="C122" s="66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2"/>
      <c r="T122" s="2"/>
      <c r="U122" s="2"/>
      <c r="V122" s="2"/>
      <c r="W122" s="2"/>
      <c r="X122" s="2"/>
      <c r="Y122" s="13"/>
      <c r="Z122" s="68"/>
      <c r="AA122" s="68"/>
      <c r="AB122" s="68"/>
      <c r="AC122" s="68"/>
    </row>
    <row r="123" spans="1:29" s="67" customFormat="1" ht="10.5" customHeight="1" x14ac:dyDescent="0.25">
      <c r="A123" s="65"/>
      <c r="B123" s="4"/>
      <c r="C123" s="66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68"/>
      <c r="AA123" s="68"/>
      <c r="AB123" s="68"/>
      <c r="AC123" s="68"/>
    </row>
    <row r="124" spans="1:29" s="67" customFormat="1" ht="10.5" customHeight="1" x14ac:dyDescent="0.25">
      <c r="A124" s="65"/>
      <c r="B124" s="4"/>
      <c r="C124" s="66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68"/>
      <c r="AA124" s="68"/>
      <c r="AB124" s="68"/>
      <c r="AC124" s="68"/>
    </row>
    <row r="125" spans="1:29" s="67" customFormat="1" ht="10.5" customHeight="1" x14ac:dyDescent="0.25">
      <c r="A125" s="65"/>
      <c r="B125" s="4"/>
      <c r="C125" s="66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68"/>
      <c r="AA125" s="68"/>
      <c r="AB125" s="68"/>
      <c r="AC125" s="68"/>
    </row>
    <row r="126" spans="1:29" s="67" customFormat="1" ht="10.5" customHeight="1" x14ac:dyDescent="0.25">
      <c r="A126" s="65"/>
      <c r="B126" s="4"/>
      <c r="C126" s="66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68"/>
      <c r="AA126" s="68"/>
      <c r="AB126" s="68"/>
      <c r="AC126" s="68"/>
    </row>
    <row r="127" spans="1:29" s="67" customFormat="1" ht="10.5" customHeight="1" x14ac:dyDescent="0.25">
      <c r="A127" s="65"/>
      <c r="B127" s="4"/>
      <c r="C127" s="66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68"/>
      <c r="AA127" s="68"/>
      <c r="AB127" s="68"/>
      <c r="AC127" s="68"/>
    </row>
    <row r="128" spans="1:29" s="67" customFormat="1" ht="10.5" customHeight="1" x14ac:dyDescent="0.25">
      <c r="A128" s="65"/>
      <c r="B128" s="4"/>
      <c r="C128" s="66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68"/>
      <c r="AA128" s="68"/>
      <c r="AB128" s="68"/>
      <c r="AC128" s="68"/>
    </row>
    <row r="129" spans="1:29" s="67" customFormat="1" ht="10.5" customHeight="1" x14ac:dyDescent="0.25">
      <c r="A129" s="65"/>
      <c r="B129" s="4"/>
      <c r="C129" s="66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68"/>
      <c r="AA129" s="68"/>
      <c r="AB129" s="68"/>
      <c r="AC129" s="68"/>
    </row>
    <row r="130" spans="1:29" s="67" customFormat="1" ht="10.5" customHeight="1" x14ac:dyDescent="0.25">
      <c r="A130" s="65"/>
      <c r="B130" s="4"/>
      <c r="C130" s="66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68"/>
      <c r="AA130" s="68"/>
      <c r="AB130" s="68"/>
      <c r="AC130" s="68"/>
    </row>
    <row r="131" spans="1:29" s="67" customFormat="1" ht="10.5" customHeight="1" x14ac:dyDescent="0.25">
      <c r="A131" s="65"/>
      <c r="B131" s="4"/>
      <c r="C131" s="66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68"/>
      <c r="AA131" s="68"/>
      <c r="AB131" s="68"/>
      <c r="AC131" s="68"/>
    </row>
    <row r="132" spans="1:29" s="67" customFormat="1" ht="10.5" customHeight="1" x14ac:dyDescent="0.25">
      <c r="A132" s="65"/>
      <c r="B132" s="4"/>
      <c r="C132" s="66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68"/>
      <c r="AA132" s="68"/>
      <c r="AB132" s="68"/>
      <c r="AC132" s="68"/>
    </row>
    <row r="133" spans="1:29" s="67" customFormat="1" ht="10.5" customHeight="1" x14ac:dyDescent="0.25">
      <c r="A133" s="65"/>
      <c r="B133" s="4"/>
      <c r="C133" s="66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68"/>
      <c r="AA133" s="68"/>
      <c r="AB133" s="68"/>
      <c r="AC133" s="68"/>
    </row>
    <row r="134" spans="1:29" s="67" customFormat="1" ht="10.5" customHeight="1" x14ac:dyDescent="0.25">
      <c r="A134" s="65"/>
      <c r="B134" s="4"/>
      <c r="C134" s="66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68"/>
      <c r="AA134" s="68"/>
      <c r="AB134" s="68"/>
      <c r="AC134" s="68"/>
    </row>
    <row r="135" spans="1:29" s="67" customFormat="1" ht="10.5" customHeight="1" x14ac:dyDescent="0.25">
      <c r="A135" s="65"/>
      <c r="B135" s="4"/>
      <c r="C135" s="66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68"/>
      <c r="AA135" s="68"/>
      <c r="AB135" s="68"/>
      <c r="AC135" s="68"/>
    </row>
    <row r="136" spans="1:29" s="67" customFormat="1" ht="10.5" customHeight="1" x14ac:dyDescent="0.25">
      <c r="A136" s="65"/>
      <c r="B136" s="4"/>
      <c r="C136" s="66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68"/>
      <c r="AA136" s="68"/>
      <c r="AB136" s="68"/>
      <c r="AC136" s="68"/>
    </row>
    <row r="137" spans="1:29" s="67" customFormat="1" ht="10.5" customHeight="1" x14ac:dyDescent="0.25">
      <c r="A137" s="65"/>
      <c r="B137" s="4"/>
      <c r="C137" s="66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68"/>
      <c r="AA137" s="68"/>
      <c r="AB137" s="68"/>
      <c r="AC137" s="68"/>
    </row>
    <row r="138" spans="1:29" s="67" customFormat="1" ht="10.5" customHeight="1" x14ac:dyDescent="0.25">
      <c r="A138" s="65"/>
      <c r="B138" s="4"/>
      <c r="C138" s="66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68"/>
      <c r="AA138" s="68"/>
      <c r="AB138" s="68"/>
      <c r="AC138" s="68"/>
    </row>
    <row r="139" spans="1:29" s="67" customFormat="1" ht="10.5" customHeight="1" x14ac:dyDescent="0.25">
      <c r="A139" s="65"/>
      <c r="B139" s="4"/>
      <c r="C139" s="66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68"/>
      <c r="AA139" s="68"/>
      <c r="AB139" s="68"/>
      <c r="AC139" s="68"/>
    </row>
    <row r="140" spans="1:29" s="67" customFormat="1" ht="10.5" customHeight="1" x14ac:dyDescent="0.25">
      <c r="A140" s="65"/>
      <c r="B140" s="4"/>
      <c r="C140" s="66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68"/>
      <c r="AA140" s="68"/>
      <c r="AB140" s="68"/>
      <c r="AC140" s="68"/>
    </row>
    <row r="141" spans="1:29" s="67" customFormat="1" ht="10.5" customHeight="1" x14ac:dyDescent="0.25">
      <c r="A141" s="65"/>
      <c r="B141" s="4"/>
      <c r="C141" s="66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68"/>
      <c r="AA141" s="68"/>
      <c r="AB141" s="68"/>
      <c r="AC141" s="68"/>
    </row>
    <row r="142" spans="1:29" s="67" customFormat="1" ht="10.5" customHeight="1" x14ac:dyDescent="0.25">
      <c r="A142" s="65"/>
      <c r="B142" s="4"/>
      <c r="C142" s="66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68"/>
      <c r="AA142" s="68"/>
      <c r="AB142" s="68"/>
      <c r="AC142" s="68"/>
    </row>
    <row r="143" spans="1:29" s="67" customFormat="1" ht="10.5" customHeight="1" x14ac:dyDescent="0.25">
      <c r="A143" s="65"/>
      <c r="B143" s="4"/>
      <c r="C143" s="66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68"/>
      <c r="AA143" s="68"/>
      <c r="AB143" s="68"/>
      <c r="AC143" s="68"/>
    </row>
    <row r="144" spans="1:29" s="67" customFormat="1" ht="10.5" customHeight="1" x14ac:dyDescent="0.25">
      <c r="A144" s="65"/>
      <c r="B144" s="4"/>
      <c r="C144" s="66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68"/>
      <c r="AA144" s="68"/>
      <c r="AB144" s="68"/>
      <c r="AC144" s="68"/>
    </row>
    <row r="145" spans="1:29" s="67" customFormat="1" ht="10.5" customHeight="1" x14ac:dyDescent="0.25">
      <c r="A145" s="65"/>
      <c r="B145" s="4"/>
      <c r="C145" s="66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68"/>
      <c r="AA145" s="68"/>
      <c r="AB145" s="68"/>
      <c r="AC145" s="68"/>
    </row>
    <row r="146" spans="1:29" s="67" customFormat="1" ht="10.5" customHeight="1" x14ac:dyDescent="0.25">
      <c r="A146" s="65"/>
      <c r="B146" s="4"/>
      <c r="C146" s="66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68"/>
      <c r="AA146" s="68"/>
      <c r="AB146" s="68"/>
      <c r="AC146" s="68"/>
    </row>
    <row r="147" spans="1:29" s="67" customFormat="1" ht="10.5" customHeight="1" x14ac:dyDescent="0.25">
      <c r="A147" s="65"/>
      <c r="B147" s="4"/>
      <c r="C147" s="66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68"/>
      <c r="AA147" s="68"/>
      <c r="AB147" s="68"/>
      <c r="AC147" s="68"/>
    </row>
    <row r="148" spans="1:29" s="67" customFormat="1" ht="10.5" customHeight="1" x14ac:dyDescent="0.25">
      <c r="A148" s="65"/>
      <c r="B148" s="4"/>
      <c r="C148" s="66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68"/>
      <c r="AA148" s="68"/>
      <c r="AB148" s="68"/>
      <c r="AC148" s="68"/>
    </row>
    <row r="149" spans="1:29" s="67" customFormat="1" ht="10.5" customHeight="1" x14ac:dyDescent="0.25">
      <c r="A149" s="65"/>
      <c r="B149" s="4"/>
      <c r="C149" s="66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68"/>
      <c r="AA149" s="68"/>
      <c r="AB149" s="68"/>
      <c r="AC149" s="68"/>
    </row>
    <row r="150" spans="1:29" s="67" customFormat="1" ht="10.5" customHeight="1" x14ac:dyDescent="0.25">
      <c r="A150" s="65"/>
      <c r="B150" s="4"/>
      <c r="C150" s="66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68"/>
      <c r="AA150" s="68"/>
      <c r="AB150" s="68"/>
      <c r="AC150" s="68"/>
    </row>
    <row r="151" spans="1:29" s="67" customFormat="1" ht="10.5" customHeight="1" x14ac:dyDescent="0.25">
      <c r="A151" s="65"/>
      <c r="B151" s="4"/>
      <c r="C151" s="66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68"/>
      <c r="AA151" s="68"/>
      <c r="AB151" s="68"/>
      <c r="AC151" s="68"/>
    </row>
    <row r="152" spans="1:29" s="67" customFormat="1" ht="10.5" customHeight="1" x14ac:dyDescent="0.25">
      <c r="A152" s="65"/>
      <c r="B152" s="4"/>
      <c r="C152" s="66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68"/>
      <c r="AA152" s="68"/>
      <c r="AB152" s="68"/>
      <c r="AC152" s="68"/>
    </row>
    <row r="153" spans="1:29" s="67" customFormat="1" ht="10.5" customHeight="1" x14ac:dyDescent="0.25">
      <c r="A153" s="65"/>
      <c r="B153" s="4"/>
      <c r="C153" s="66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68"/>
      <c r="AA153" s="68"/>
      <c r="AB153" s="68"/>
      <c r="AC153" s="68"/>
    </row>
    <row r="154" spans="1:29" s="67" customFormat="1" ht="10.5" customHeight="1" x14ac:dyDescent="0.25">
      <c r="A154" s="65"/>
      <c r="B154" s="4"/>
      <c r="C154" s="66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68"/>
      <c r="AA154" s="68"/>
      <c r="AB154" s="68"/>
      <c r="AC154" s="68"/>
    </row>
    <row r="155" spans="1:29" s="67" customFormat="1" ht="10.5" customHeight="1" x14ac:dyDescent="0.25">
      <c r="A155" s="65"/>
      <c r="B155" s="4"/>
      <c r="C155" s="66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68"/>
      <c r="AA155" s="68"/>
      <c r="AB155" s="68"/>
      <c r="AC155" s="68"/>
    </row>
    <row r="156" spans="1:29" s="67" customFormat="1" ht="10.5" customHeight="1" x14ac:dyDescent="0.25">
      <c r="A156" s="65"/>
      <c r="B156" s="4"/>
      <c r="C156" s="66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68"/>
      <c r="AA156" s="68"/>
      <c r="AB156" s="68"/>
      <c r="AC156" s="68"/>
    </row>
    <row r="157" spans="1:29" s="67" customFormat="1" ht="10.5" customHeight="1" x14ac:dyDescent="0.25">
      <c r="A157" s="65"/>
      <c r="B157" s="4"/>
      <c r="C157" s="66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68"/>
      <c r="AA157" s="68"/>
      <c r="AB157" s="68"/>
      <c r="AC157" s="68"/>
    </row>
    <row r="158" spans="1:29" s="67" customFormat="1" ht="10.5" customHeight="1" x14ac:dyDescent="0.25">
      <c r="A158" s="65"/>
      <c r="B158" s="4"/>
      <c r="C158" s="66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68"/>
      <c r="AA158" s="68"/>
      <c r="AB158" s="68"/>
      <c r="AC158" s="68"/>
    </row>
    <row r="159" spans="1:29" s="67" customFormat="1" ht="10.5" customHeight="1" x14ac:dyDescent="0.25">
      <c r="A159" s="65"/>
      <c r="B159" s="4"/>
      <c r="C159" s="66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68"/>
      <c r="AA159" s="68"/>
      <c r="AB159" s="68"/>
      <c r="AC159" s="68"/>
    </row>
    <row r="160" spans="1:29" s="67" customFormat="1" ht="10.5" customHeight="1" x14ac:dyDescent="0.25">
      <c r="A160" s="65"/>
      <c r="B160" s="4"/>
      <c r="C160" s="66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68"/>
      <c r="AA160" s="68"/>
      <c r="AB160" s="68"/>
      <c r="AC160" s="68"/>
    </row>
    <row r="161" spans="1:29" s="67" customFormat="1" ht="10.5" customHeight="1" x14ac:dyDescent="0.25">
      <c r="A161" s="65"/>
      <c r="B161" s="4"/>
      <c r="C161" s="66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68"/>
      <c r="AA161" s="68"/>
      <c r="AB161" s="68"/>
      <c r="AC161" s="68"/>
    </row>
    <row r="162" spans="1:29" s="67" customFormat="1" ht="10.5" customHeight="1" x14ac:dyDescent="0.25">
      <c r="A162" s="65"/>
      <c r="B162" s="4"/>
      <c r="C162" s="66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68"/>
      <c r="AA162" s="68"/>
      <c r="AB162" s="68"/>
      <c r="AC162" s="68"/>
    </row>
    <row r="163" spans="1:29" s="67" customFormat="1" ht="10.5" customHeight="1" x14ac:dyDescent="0.25">
      <c r="A163" s="65"/>
      <c r="B163" s="4"/>
      <c r="C163" s="66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68"/>
      <c r="AA163" s="68"/>
      <c r="AB163" s="68"/>
      <c r="AC163" s="68"/>
    </row>
    <row r="164" spans="1:29" s="67" customFormat="1" ht="10.5" customHeight="1" x14ac:dyDescent="0.25">
      <c r="A164" s="65"/>
      <c r="B164" s="4"/>
      <c r="C164" s="66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68"/>
      <c r="AA164" s="68"/>
      <c r="AB164" s="68"/>
      <c r="AC164" s="68"/>
    </row>
    <row r="165" spans="1:29" s="67" customFormat="1" ht="10.5" customHeight="1" x14ac:dyDescent="0.25">
      <c r="A165" s="65"/>
      <c r="B165" s="4"/>
      <c r="C165" s="66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68"/>
      <c r="AA165" s="68"/>
      <c r="AB165" s="68"/>
      <c r="AC165" s="68"/>
    </row>
    <row r="166" spans="1:29" s="67" customFormat="1" ht="10.5" customHeight="1" x14ac:dyDescent="0.25">
      <c r="A166" s="65"/>
      <c r="B166" s="4"/>
      <c r="C166" s="66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68"/>
      <c r="AA166" s="68"/>
      <c r="AB166" s="68"/>
      <c r="AC166" s="68"/>
    </row>
    <row r="167" spans="1:29" s="67" customFormat="1" ht="10.5" customHeight="1" x14ac:dyDescent="0.25">
      <c r="A167" s="65"/>
      <c r="B167" s="4"/>
      <c r="C167" s="66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68"/>
      <c r="AA167" s="68"/>
      <c r="AB167" s="68"/>
      <c r="AC167" s="68"/>
    </row>
    <row r="168" spans="1:29" s="67" customFormat="1" ht="10.5" customHeight="1" x14ac:dyDescent="0.25">
      <c r="A168" s="65"/>
      <c r="B168" s="4"/>
      <c r="C168" s="66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68"/>
      <c r="AA168" s="68"/>
      <c r="AB168" s="68"/>
      <c r="AC168" s="68"/>
    </row>
    <row r="169" spans="1:29" s="67" customFormat="1" ht="10.5" customHeight="1" x14ac:dyDescent="0.25">
      <c r="A169" s="65"/>
      <c r="B169" s="4"/>
      <c r="C169" s="66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68"/>
      <c r="AA169" s="68"/>
      <c r="AB169" s="68"/>
      <c r="AC169" s="68"/>
    </row>
    <row r="170" spans="1:29" s="67" customFormat="1" ht="10.5" customHeight="1" x14ac:dyDescent="0.25">
      <c r="A170" s="65"/>
      <c r="B170" s="4"/>
      <c r="C170" s="66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68"/>
      <c r="AA170" s="68"/>
      <c r="AB170" s="68"/>
      <c r="AC170" s="68"/>
    </row>
    <row r="171" spans="1:29" s="67" customFormat="1" ht="10.5" customHeight="1" x14ac:dyDescent="0.25">
      <c r="A171" s="65"/>
      <c r="B171" s="4"/>
      <c r="C171" s="66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68"/>
      <c r="AA171" s="68"/>
      <c r="AB171" s="68"/>
      <c r="AC171" s="68"/>
    </row>
    <row r="172" spans="1:29" s="67" customFormat="1" ht="10.5" customHeight="1" x14ac:dyDescent="0.25">
      <c r="A172" s="65"/>
      <c r="B172" s="4"/>
      <c r="C172" s="66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68"/>
      <c r="AA172" s="68"/>
      <c r="AB172" s="68"/>
      <c r="AC172" s="68"/>
    </row>
    <row r="173" spans="1:29" s="67" customFormat="1" ht="10.5" customHeight="1" x14ac:dyDescent="0.25">
      <c r="A173" s="65"/>
      <c r="B173" s="4"/>
      <c r="C173" s="66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68"/>
      <c r="AA173" s="68"/>
      <c r="AB173" s="68"/>
      <c r="AC173" s="68"/>
    </row>
    <row r="174" spans="1:29" s="67" customFormat="1" ht="10.5" customHeight="1" x14ac:dyDescent="0.25">
      <c r="A174" s="65"/>
      <c r="B174" s="4"/>
      <c r="C174" s="66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68"/>
      <c r="AA174" s="68"/>
      <c r="AB174" s="68"/>
      <c r="AC174" s="68"/>
    </row>
    <row r="175" spans="1:29" s="67" customFormat="1" ht="10.5" customHeight="1" x14ac:dyDescent="0.25">
      <c r="A175" s="65"/>
      <c r="B175" s="4"/>
      <c r="C175" s="66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68"/>
      <c r="AA175" s="68"/>
      <c r="AB175" s="68"/>
      <c r="AC175" s="68"/>
    </row>
    <row r="176" spans="1:29" s="67" customFormat="1" ht="10.5" customHeight="1" x14ac:dyDescent="0.25">
      <c r="A176" s="65"/>
      <c r="B176" s="4"/>
      <c r="C176" s="66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68"/>
      <c r="AA176" s="68"/>
      <c r="AB176" s="68"/>
      <c r="AC176" s="68"/>
    </row>
    <row r="177" spans="1:29" s="67" customFormat="1" ht="10.5" customHeight="1" x14ac:dyDescent="0.25">
      <c r="A177" s="65"/>
      <c r="B177" s="4"/>
      <c r="C177" s="66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68"/>
      <c r="AA177" s="68"/>
      <c r="AB177" s="68"/>
      <c r="AC177" s="68"/>
    </row>
    <row r="178" spans="1:29" s="67" customFormat="1" ht="10.5" customHeight="1" x14ac:dyDescent="0.25">
      <c r="A178" s="65"/>
      <c r="B178" s="4"/>
      <c r="C178" s="66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68"/>
      <c r="AA178" s="68"/>
      <c r="AB178" s="68"/>
      <c r="AC178" s="68"/>
    </row>
    <row r="179" spans="1:29" s="67" customFormat="1" ht="10.5" customHeight="1" x14ac:dyDescent="0.25">
      <c r="A179" s="65"/>
      <c r="B179" s="4"/>
      <c r="C179" s="66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68"/>
      <c r="AA179" s="68"/>
      <c r="AB179" s="68"/>
      <c r="AC179" s="68"/>
    </row>
    <row r="180" spans="1:29" s="67" customFormat="1" ht="10.5" customHeight="1" x14ac:dyDescent="0.25">
      <c r="A180" s="65"/>
      <c r="B180" s="4"/>
      <c r="C180" s="66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68"/>
      <c r="AA180" s="68"/>
      <c r="AB180" s="68"/>
      <c r="AC180" s="68"/>
    </row>
    <row r="181" spans="1:29" s="67" customFormat="1" ht="10.5" customHeight="1" x14ac:dyDescent="0.25">
      <c r="A181" s="65"/>
      <c r="B181" s="4"/>
      <c r="C181" s="66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68"/>
      <c r="AA181" s="68"/>
      <c r="AB181" s="68"/>
      <c r="AC181" s="68"/>
    </row>
    <row r="182" spans="1:29" s="67" customFormat="1" ht="10.5" customHeight="1" x14ac:dyDescent="0.25">
      <c r="A182" s="65"/>
      <c r="B182" s="4"/>
      <c r="C182" s="66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68"/>
      <c r="AA182" s="68"/>
      <c r="AB182" s="68"/>
      <c r="AC182" s="68"/>
    </row>
    <row r="183" spans="1:29" s="67" customFormat="1" ht="10.5" customHeight="1" x14ac:dyDescent="0.25">
      <c r="A183" s="65"/>
      <c r="B183" s="4"/>
      <c r="C183" s="66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68"/>
      <c r="AA183" s="68"/>
      <c r="AB183" s="68"/>
      <c r="AC183" s="68"/>
    </row>
    <row r="184" spans="1:29" s="67" customFormat="1" ht="10.5" customHeight="1" x14ac:dyDescent="0.25">
      <c r="A184" s="65"/>
      <c r="B184" s="4"/>
      <c r="C184" s="66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68"/>
      <c r="AA184" s="68"/>
      <c r="AB184" s="68"/>
      <c r="AC184" s="68"/>
    </row>
    <row r="185" spans="1:29" s="67" customFormat="1" ht="10.5" customHeight="1" x14ac:dyDescent="0.25">
      <c r="A185" s="65"/>
      <c r="B185" s="4"/>
      <c r="C185" s="66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68"/>
      <c r="AA185" s="68"/>
      <c r="AB185" s="68"/>
      <c r="AC185" s="68"/>
    </row>
    <row r="186" spans="1:29" s="67" customFormat="1" ht="10.5" customHeight="1" x14ac:dyDescent="0.25">
      <c r="A186" s="65"/>
      <c r="B186" s="4"/>
      <c r="C186" s="66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68"/>
      <c r="AA186" s="68"/>
      <c r="AB186" s="68"/>
      <c r="AC186" s="68"/>
    </row>
    <row r="187" spans="1:29" s="67" customFormat="1" ht="10.5" customHeight="1" x14ac:dyDescent="0.25">
      <c r="A187" s="65"/>
      <c r="B187" s="4"/>
      <c r="C187" s="66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68"/>
      <c r="AA187" s="68"/>
      <c r="AB187" s="68"/>
      <c r="AC187" s="68"/>
    </row>
    <row r="188" spans="1:29" s="67" customFormat="1" ht="10.5" customHeight="1" x14ac:dyDescent="0.25">
      <c r="A188" s="65"/>
      <c r="B188" s="4"/>
      <c r="C188" s="66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68"/>
      <c r="AA188" s="68"/>
      <c r="AB188" s="68"/>
      <c r="AC188" s="68"/>
    </row>
    <row r="189" spans="1:29" s="67" customFormat="1" ht="10.5" customHeight="1" x14ac:dyDescent="0.25">
      <c r="A189" s="65"/>
      <c r="B189" s="4"/>
      <c r="C189" s="66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68"/>
      <c r="AA189" s="68"/>
      <c r="AB189" s="68"/>
      <c r="AC189" s="68"/>
    </row>
    <row r="190" spans="1:29" s="67" customFormat="1" ht="10.5" customHeight="1" x14ac:dyDescent="0.25">
      <c r="A190" s="65"/>
      <c r="B190" s="4"/>
      <c r="C190" s="66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68"/>
      <c r="AA190" s="68"/>
      <c r="AB190" s="68"/>
      <c r="AC190" s="68"/>
    </row>
    <row r="191" spans="1:29" s="67" customFormat="1" ht="10.5" customHeight="1" x14ac:dyDescent="0.25">
      <c r="A191" s="65"/>
      <c r="B191" s="4"/>
      <c r="C191" s="66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68"/>
      <c r="AA191" s="68"/>
      <c r="AB191" s="68"/>
      <c r="AC191" s="68"/>
    </row>
    <row r="192" spans="1:29" s="67" customFormat="1" ht="10.5" customHeight="1" x14ac:dyDescent="0.25">
      <c r="A192" s="65"/>
      <c r="B192" s="4"/>
      <c r="C192" s="66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68"/>
      <c r="AA192" s="68"/>
      <c r="AB192" s="68"/>
      <c r="AC192" s="68"/>
    </row>
    <row r="193" spans="1:29" s="67" customFormat="1" ht="10.5" customHeight="1" x14ac:dyDescent="0.25">
      <c r="A193" s="65"/>
      <c r="B193" s="4"/>
      <c r="C193" s="66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68"/>
      <c r="AA193" s="68"/>
      <c r="AB193" s="68"/>
      <c r="AC193" s="68"/>
    </row>
    <row r="194" spans="1:29" s="67" customFormat="1" ht="10.5" customHeight="1" x14ac:dyDescent="0.25">
      <c r="A194" s="65"/>
      <c r="B194" s="4"/>
      <c r="C194" s="66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68"/>
      <c r="AA194" s="68"/>
      <c r="AB194" s="68"/>
      <c r="AC194" s="68"/>
    </row>
    <row r="195" spans="1:29" s="67" customFormat="1" ht="10.5" customHeight="1" x14ac:dyDescent="0.25">
      <c r="A195" s="65"/>
      <c r="B195" s="4"/>
      <c r="C195" s="66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68"/>
      <c r="AA195" s="68"/>
      <c r="AB195" s="68"/>
      <c r="AC195" s="68"/>
    </row>
    <row r="196" spans="1:29" s="67" customFormat="1" ht="10.5" customHeight="1" x14ac:dyDescent="0.25">
      <c r="A196" s="65"/>
      <c r="B196" s="4"/>
      <c r="C196" s="66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68"/>
      <c r="AA196" s="68"/>
      <c r="AB196" s="68"/>
      <c r="AC196" s="68"/>
    </row>
    <row r="197" spans="1:29" s="67" customFormat="1" ht="10.5" customHeight="1" x14ac:dyDescent="0.25">
      <c r="A197" s="65"/>
      <c r="B197" s="4"/>
      <c r="C197" s="66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68"/>
      <c r="AA197" s="68"/>
      <c r="AB197" s="68"/>
      <c r="AC197" s="68"/>
    </row>
    <row r="198" spans="1:29" s="67" customFormat="1" ht="10.5" customHeight="1" x14ac:dyDescent="0.25">
      <c r="A198" s="65"/>
      <c r="B198" s="4"/>
      <c r="C198" s="66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68"/>
      <c r="AA198" s="68"/>
      <c r="AB198" s="68"/>
      <c r="AC198" s="68"/>
    </row>
    <row r="199" spans="1:29" s="67" customFormat="1" ht="10.5" customHeight="1" x14ac:dyDescent="0.25">
      <c r="A199" s="65"/>
      <c r="B199" s="4"/>
      <c r="C199" s="66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68"/>
      <c r="AA199" s="68"/>
      <c r="AB199" s="68"/>
      <c r="AC199" s="68"/>
    </row>
    <row r="200" spans="1:29" s="67" customFormat="1" ht="10.5" customHeight="1" x14ac:dyDescent="0.25">
      <c r="A200" s="65"/>
      <c r="B200" s="4"/>
      <c r="C200" s="66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68"/>
      <c r="AA200" s="68"/>
      <c r="AB200" s="68"/>
      <c r="AC200" s="68"/>
    </row>
    <row r="201" spans="1:29" s="67" customFormat="1" ht="10.5" customHeight="1" x14ac:dyDescent="0.25">
      <c r="A201" s="65"/>
      <c r="B201" s="4"/>
      <c r="C201" s="66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68"/>
      <c r="AA201" s="68"/>
      <c r="AB201" s="68"/>
      <c r="AC201" s="68"/>
    </row>
    <row r="202" spans="1:29" s="67" customFormat="1" ht="10.5" customHeight="1" x14ac:dyDescent="0.25">
      <c r="A202" s="65"/>
      <c r="B202" s="4"/>
      <c r="C202" s="66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68"/>
      <c r="AA202" s="68"/>
      <c r="AB202" s="68"/>
      <c r="AC202" s="68"/>
    </row>
    <row r="203" spans="1:29" s="67" customFormat="1" ht="10.5" customHeight="1" x14ac:dyDescent="0.25">
      <c r="A203" s="65"/>
      <c r="B203" s="4"/>
      <c r="C203" s="66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68"/>
      <c r="AA203" s="68"/>
      <c r="AB203" s="68"/>
      <c r="AC203" s="68"/>
    </row>
    <row r="204" spans="1:29" s="67" customFormat="1" ht="10.5" customHeight="1" x14ac:dyDescent="0.25">
      <c r="A204" s="65"/>
      <c r="B204" s="4"/>
      <c r="C204" s="66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68"/>
      <c r="AA204" s="68"/>
      <c r="AB204" s="68"/>
      <c r="AC204" s="68"/>
    </row>
    <row r="205" spans="1:29" s="67" customFormat="1" ht="10.5" customHeight="1" x14ac:dyDescent="0.25">
      <c r="A205" s="65"/>
      <c r="B205" s="4"/>
      <c r="C205" s="66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68"/>
      <c r="AA205" s="68"/>
      <c r="AB205" s="68"/>
      <c r="AC205" s="68"/>
    </row>
    <row r="206" spans="1:29" s="67" customFormat="1" ht="10.5" customHeight="1" x14ac:dyDescent="0.25">
      <c r="A206" s="65"/>
      <c r="B206" s="4"/>
      <c r="C206" s="66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68"/>
      <c r="AA206" s="68"/>
      <c r="AB206" s="68"/>
      <c r="AC206" s="68"/>
    </row>
    <row r="207" spans="1:29" s="67" customFormat="1" ht="10.5" customHeight="1" x14ac:dyDescent="0.25">
      <c r="A207" s="65"/>
      <c r="B207" s="4"/>
      <c r="C207" s="66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68"/>
      <c r="AA207" s="68"/>
      <c r="AB207" s="68"/>
      <c r="AC207" s="68"/>
    </row>
    <row r="208" spans="1:29" s="67" customFormat="1" ht="10.5" customHeight="1" x14ac:dyDescent="0.25">
      <c r="A208" s="65"/>
      <c r="B208" s="4"/>
      <c r="C208" s="66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68"/>
      <c r="AA208" s="68"/>
      <c r="AB208" s="68"/>
      <c r="AC208" s="68"/>
    </row>
    <row r="209" spans="1:29" s="67" customFormat="1" ht="10.5" customHeight="1" x14ac:dyDescent="0.25">
      <c r="A209" s="65"/>
      <c r="B209" s="4"/>
      <c r="C209" s="66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68"/>
      <c r="AA209" s="68"/>
      <c r="AB209" s="68"/>
      <c r="AC209" s="68"/>
    </row>
    <row r="210" spans="1:29" s="67" customFormat="1" ht="10.5" customHeight="1" x14ac:dyDescent="0.25">
      <c r="A210" s="65"/>
      <c r="B210" s="4"/>
      <c r="C210" s="66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68"/>
      <c r="AA210" s="68"/>
      <c r="AB210" s="68"/>
      <c r="AC210" s="68"/>
    </row>
    <row r="211" spans="1:29" s="67" customFormat="1" ht="10.5" customHeight="1" x14ac:dyDescent="0.25">
      <c r="A211" s="65"/>
      <c r="B211" s="4"/>
      <c r="C211" s="66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68"/>
      <c r="AA211" s="68"/>
      <c r="AB211" s="68"/>
      <c r="AC211" s="68"/>
    </row>
    <row r="212" spans="1:29" s="67" customFormat="1" ht="10.5" customHeight="1" x14ac:dyDescent="0.25">
      <c r="A212" s="65"/>
      <c r="B212" s="4"/>
      <c r="C212" s="66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68"/>
      <c r="AA212" s="68"/>
      <c r="AB212" s="68"/>
      <c r="AC212" s="68"/>
    </row>
    <row r="213" spans="1:29" s="67" customFormat="1" ht="10.5" customHeight="1" x14ac:dyDescent="0.25">
      <c r="A213" s="65"/>
      <c r="B213" s="4"/>
      <c r="C213" s="66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68"/>
      <c r="AA213" s="68"/>
      <c r="AB213" s="68"/>
      <c r="AC213" s="68"/>
    </row>
    <row r="214" spans="1:29" s="67" customFormat="1" ht="10.5" customHeight="1" x14ac:dyDescent="0.25">
      <c r="A214" s="65"/>
      <c r="B214" s="4"/>
      <c r="C214" s="66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68"/>
      <c r="AA214" s="68"/>
      <c r="AB214" s="68"/>
      <c r="AC214" s="68"/>
    </row>
    <row r="215" spans="1:29" s="67" customFormat="1" ht="10.5" customHeight="1" x14ac:dyDescent="0.25">
      <c r="A215" s="65"/>
      <c r="B215" s="4"/>
      <c r="C215" s="66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68"/>
      <c r="AA215" s="68"/>
      <c r="AB215" s="68"/>
      <c r="AC215" s="68"/>
    </row>
    <row r="216" spans="1:29" s="67" customFormat="1" ht="10.5" customHeight="1" x14ac:dyDescent="0.25">
      <c r="A216" s="65"/>
      <c r="B216" s="4"/>
      <c r="C216" s="66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68"/>
      <c r="AA216" s="68"/>
      <c r="AB216" s="68"/>
      <c r="AC216" s="68"/>
    </row>
    <row r="217" spans="1:29" s="67" customFormat="1" ht="10.5" customHeight="1" x14ac:dyDescent="0.25">
      <c r="A217" s="65"/>
      <c r="B217" s="4"/>
      <c r="C217" s="66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68"/>
      <c r="AA217" s="68"/>
      <c r="AB217" s="68"/>
      <c r="AC217" s="68"/>
    </row>
    <row r="218" spans="1:29" s="67" customFormat="1" ht="10.5" customHeight="1" x14ac:dyDescent="0.25">
      <c r="A218" s="65"/>
      <c r="B218" s="4"/>
      <c r="C218" s="66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68"/>
      <c r="AA218" s="68"/>
      <c r="AB218" s="68"/>
      <c r="AC218" s="68"/>
    </row>
    <row r="219" spans="1:29" s="67" customFormat="1" ht="10.5" customHeight="1" x14ac:dyDescent="0.25">
      <c r="A219" s="65"/>
      <c r="B219" s="4"/>
      <c r="C219" s="66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68"/>
      <c r="AA219" s="68"/>
      <c r="AB219" s="68"/>
      <c r="AC219" s="68"/>
    </row>
    <row r="220" spans="1:29" s="67" customFormat="1" ht="10.5" customHeight="1" x14ac:dyDescent="0.25">
      <c r="A220" s="65"/>
      <c r="B220" s="4"/>
      <c r="C220" s="66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2"/>
      <c r="T220" s="2"/>
      <c r="U220" s="2"/>
      <c r="V220" s="2"/>
      <c r="W220" s="2"/>
      <c r="X220" s="2"/>
      <c r="Y220" s="13"/>
      <c r="Z220" s="68"/>
      <c r="AA220" s="68"/>
      <c r="AB220" s="68"/>
      <c r="AC220" s="68"/>
    </row>
    <row r="221" spans="1:29" s="67" customFormat="1" ht="10.5" customHeight="1" x14ac:dyDescent="0.25">
      <c r="A221" s="65"/>
      <c r="B221" s="4"/>
      <c r="C221" s="66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2"/>
      <c r="T221" s="2"/>
      <c r="U221" s="2"/>
      <c r="V221" s="2"/>
      <c r="W221" s="2"/>
      <c r="X221" s="2"/>
      <c r="Y221" s="13"/>
      <c r="Z221" s="68"/>
      <c r="AA221" s="68"/>
      <c r="AB221" s="68"/>
      <c r="AC221" s="68"/>
    </row>
    <row r="222" spans="1:29" s="67" customFormat="1" ht="10.5" customHeight="1" x14ac:dyDescent="0.25">
      <c r="A222" s="65"/>
      <c r="B222" s="4"/>
      <c r="C222" s="66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2"/>
      <c r="T222" s="2"/>
      <c r="U222" s="2"/>
      <c r="V222" s="2"/>
      <c r="W222" s="2"/>
      <c r="X222" s="2"/>
      <c r="Y222" s="13"/>
      <c r="Z222" s="68"/>
      <c r="AA222" s="68"/>
      <c r="AB222" s="68"/>
      <c r="AC222" s="68"/>
    </row>
    <row r="223" spans="1:29" s="67" customFormat="1" ht="10.5" customHeight="1" x14ac:dyDescent="0.25">
      <c r="A223" s="65"/>
      <c r="B223" s="4"/>
      <c r="C223" s="66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2"/>
      <c r="T223" s="2"/>
      <c r="U223" s="2"/>
      <c r="V223" s="2"/>
      <c r="W223" s="2"/>
      <c r="X223" s="2"/>
      <c r="Y223" s="13"/>
      <c r="Z223" s="68"/>
      <c r="AA223" s="68"/>
      <c r="AB223" s="68"/>
      <c r="AC223" s="68"/>
    </row>
    <row r="224" spans="1:29" s="67" customFormat="1" ht="10.5" customHeight="1" x14ac:dyDescent="0.25">
      <c r="A224" s="65"/>
      <c r="B224" s="4"/>
      <c r="C224" s="66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2"/>
      <c r="T224" s="2"/>
      <c r="U224" s="2"/>
      <c r="V224" s="2"/>
      <c r="W224" s="2"/>
      <c r="X224" s="2"/>
      <c r="Y224" s="13"/>
      <c r="Z224" s="68"/>
      <c r="AA224" s="68"/>
      <c r="AB224" s="68"/>
      <c r="AC224" s="68"/>
    </row>
    <row r="225" spans="1:29" s="67" customFormat="1" ht="10.5" customHeight="1" x14ac:dyDescent="0.25">
      <c r="A225" s="65"/>
      <c r="B225" s="4"/>
      <c r="C225" s="66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2"/>
      <c r="T225" s="2"/>
      <c r="U225" s="2"/>
      <c r="V225" s="2"/>
      <c r="W225" s="2"/>
      <c r="X225" s="2"/>
      <c r="Y225" s="13"/>
      <c r="Z225" s="68"/>
      <c r="AA225" s="68"/>
      <c r="AB225" s="68"/>
      <c r="AC225" s="68"/>
    </row>
    <row r="226" spans="1:29" s="67" customFormat="1" ht="10.5" customHeight="1" x14ac:dyDescent="0.25">
      <c r="A226" s="65"/>
      <c r="B226" s="4"/>
      <c r="C226" s="66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2"/>
      <c r="T226" s="2"/>
      <c r="U226" s="2"/>
      <c r="V226" s="2"/>
      <c r="W226" s="2"/>
      <c r="X226" s="2"/>
      <c r="Y226" s="13"/>
      <c r="Z226" s="68"/>
      <c r="AA226" s="68"/>
      <c r="AB226" s="68"/>
      <c r="AC226" s="68"/>
    </row>
    <row r="227" spans="1:29" s="67" customFormat="1" ht="10.5" customHeight="1" x14ac:dyDescent="0.25">
      <c r="A227" s="65"/>
      <c r="B227" s="4"/>
      <c r="C227" s="66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2"/>
      <c r="T227" s="2"/>
      <c r="U227" s="2"/>
      <c r="V227" s="2"/>
      <c r="W227" s="2"/>
      <c r="X227" s="2"/>
      <c r="Y227" s="13"/>
      <c r="Z227" s="68"/>
      <c r="AA227" s="68"/>
      <c r="AB227" s="68"/>
      <c r="AC227" s="68"/>
    </row>
    <row r="228" spans="1:29" s="67" customFormat="1" ht="10.5" customHeight="1" x14ac:dyDescent="0.25">
      <c r="A228" s="65"/>
      <c r="B228" s="4"/>
      <c r="C228" s="66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2"/>
      <c r="T228" s="2"/>
      <c r="U228" s="2"/>
      <c r="V228" s="2"/>
      <c r="W228" s="2"/>
      <c r="X228" s="2"/>
      <c r="Y228" s="13"/>
      <c r="Z228" s="68"/>
      <c r="AA228" s="68"/>
      <c r="AB228" s="68"/>
      <c r="AC228" s="68"/>
    </row>
    <row r="229" spans="1:29" s="67" customFormat="1" ht="10.5" customHeight="1" x14ac:dyDescent="0.25">
      <c r="A229" s="65"/>
      <c r="B229" s="4"/>
      <c r="C229" s="66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2"/>
      <c r="T229" s="2"/>
      <c r="U229" s="2"/>
      <c r="V229" s="2"/>
      <c r="W229" s="2"/>
      <c r="X229" s="2"/>
      <c r="Y229" s="13"/>
      <c r="Z229" s="68"/>
      <c r="AA229" s="68"/>
      <c r="AB229" s="68"/>
      <c r="AC229" s="68"/>
    </row>
    <row r="230" spans="1:29" s="67" customFormat="1" ht="10.5" customHeight="1" x14ac:dyDescent="0.25">
      <c r="A230" s="65"/>
      <c r="B230" s="4"/>
      <c r="C230" s="66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2"/>
      <c r="T230" s="2"/>
      <c r="U230" s="2"/>
      <c r="V230" s="2"/>
      <c r="W230" s="2"/>
      <c r="X230" s="2"/>
      <c r="Y230" s="13"/>
      <c r="Z230" s="68"/>
      <c r="AA230" s="68"/>
      <c r="AB230" s="68"/>
      <c r="AC230" s="68"/>
    </row>
    <row r="231" spans="1:29" s="67" customFormat="1" ht="10.5" customHeight="1" x14ac:dyDescent="0.25">
      <c r="A231" s="65"/>
      <c r="B231" s="4"/>
      <c r="C231" s="66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2"/>
      <c r="T231" s="2"/>
      <c r="U231" s="2"/>
      <c r="V231" s="2"/>
      <c r="W231" s="2"/>
      <c r="X231" s="2"/>
      <c r="Y231" s="13"/>
      <c r="Z231" s="68"/>
      <c r="AA231" s="68"/>
      <c r="AB231" s="68"/>
      <c r="AC231" s="68"/>
    </row>
    <row r="232" spans="1:29" s="67" customFormat="1" ht="10.5" customHeight="1" x14ac:dyDescent="0.25">
      <c r="A232" s="65"/>
      <c r="B232" s="4"/>
      <c r="C232" s="66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2"/>
      <c r="T232" s="2"/>
      <c r="U232" s="2"/>
      <c r="V232" s="2"/>
      <c r="W232" s="2"/>
      <c r="X232" s="2"/>
      <c r="Y232" s="13"/>
      <c r="Z232" s="68"/>
      <c r="AA232" s="68"/>
      <c r="AB232" s="68"/>
      <c r="AC232" s="68"/>
    </row>
    <row r="236" spans="1:29" ht="10.5" customHeight="1" x14ac:dyDescent="0.25">
      <c r="A236" s="15"/>
      <c r="B236" s="15"/>
      <c r="C236" s="15"/>
      <c r="I236" s="15"/>
      <c r="J236" s="15"/>
      <c r="L236" s="15"/>
      <c r="M236" s="15"/>
      <c r="N236" s="15"/>
      <c r="O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</row>
    <row r="237" spans="1:29" ht="10.5" customHeight="1" x14ac:dyDescent="0.25">
      <c r="A237" s="15"/>
      <c r="B237" s="15"/>
      <c r="C237" s="15"/>
      <c r="I237" s="15"/>
      <c r="J237" s="15"/>
      <c r="L237" s="15"/>
      <c r="M237" s="15"/>
      <c r="N237" s="15"/>
      <c r="O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</row>
    <row r="238" spans="1:29" ht="10.5" customHeight="1" x14ac:dyDescent="0.25">
      <c r="A238" s="15"/>
      <c r="B238" s="15"/>
      <c r="C238" s="15"/>
      <c r="I238" s="15"/>
      <c r="J238" s="15"/>
      <c r="L238" s="15"/>
      <c r="M238" s="15"/>
      <c r="N238" s="15"/>
      <c r="O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</row>
    <row r="239" spans="1:29" ht="10.5" customHeight="1" x14ac:dyDescent="0.25">
      <c r="A239" s="15"/>
      <c r="B239" s="15"/>
      <c r="C239" s="15"/>
      <c r="I239" s="15"/>
      <c r="J239" s="15"/>
      <c r="L239" s="15"/>
      <c r="M239" s="15"/>
      <c r="N239" s="15"/>
      <c r="O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</row>
    <row r="240" spans="1:29" ht="10.5" customHeight="1" x14ac:dyDescent="0.25">
      <c r="A240" s="15"/>
      <c r="B240" s="15"/>
      <c r="C240" s="15"/>
      <c r="I240" s="15"/>
      <c r="J240" s="15"/>
      <c r="L240" s="15"/>
      <c r="M240" s="15"/>
      <c r="N240" s="15"/>
      <c r="O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</row>
    <row r="241" spans="1:29" ht="10.5" customHeight="1" x14ac:dyDescent="0.25">
      <c r="A241" s="15"/>
      <c r="B241" s="15"/>
      <c r="C241" s="15"/>
      <c r="I241" s="15"/>
      <c r="J241" s="15"/>
      <c r="L241" s="15"/>
      <c r="M241" s="15"/>
      <c r="N241" s="15"/>
      <c r="O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</row>
    <row r="242" spans="1:29" ht="10.5" customHeight="1" x14ac:dyDescent="0.25">
      <c r="A242" s="15"/>
      <c r="B242" s="15"/>
      <c r="C242" s="15"/>
      <c r="I242" s="15"/>
      <c r="J242" s="15"/>
      <c r="L242" s="15"/>
      <c r="M242" s="15"/>
      <c r="N242" s="15"/>
      <c r="O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</row>
    <row r="243" spans="1:29" ht="10.5" customHeight="1" x14ac:dyDescent="0.25">
      <c r="A243" s="15"/>
      <c r="B243" s="15"/>
      <c r="C243" s="15"/>
      <c r="I243" s="15"/>
      <c r="J243" s="15"/>
      <c r="L243" s="15"/>
      <c r="M243" s="15"/>
      <c r="N243" s="15"/>
      <c r="O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</row>
    <row r="244" spans="1:29" ht="10.5" customHeight="1" x14ac:dyDescent="0.25">
      <c r="A244" s="15"/>
      <c r="B244" s="15"/>
      <c r="C244" s="15"/>
      <c r="I244" s="15"/>
      <c r="J244" s="15"/>
      <c r="L244" s="15"/>
      <c r="M244" s="15"/>
      <c r="N244" s="15"/>
      <c r="O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</row>
    <row r="245" spans="1:29" ht="10.5" customHeight="1" x14ac:dyDescent="0.25">
      <c r="A245" s="15"/>
      <c r="B245" s="15"/>
      <c r="C245" s="15"/>
      <c r="I245" s="15"/>
      <c r="J245" s="15"/>
      <c r="L245" s="15"/>
      <c r="M245" s="15"/>
      <c r="N245" s="15"/>
      <c r="O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</row>
    <row r="246" spans="1:29" ht="10.5" customHeight="1" x14ac:dyDescent="0.25">
      <c r="A246" s="15"/>
      <c r="B246" s="15"/>
      <c r="C246" s="15"/>
      <c r="I246" s="15"/>
      <c r="J246" s="15"/>
      <c r="L246" s="15"/>
      <c r="M246" s="15"/>
      <c r="N246" s="15"/>
      <c r="O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</row>
  </sheetData>
  <sheetProtection algorithmName="SHA-512" hashValue="SgUaYO7KRT+gXOj4W9rnxW8UNTL1d1jXGitEawz1kgxROe9sf+6Z3JuvFRDUVQ/N5q73f3Zl/hrW4OHp6qiGkA==" saltValue="MCU+VVmDgcILgt5qEsWUpA==" spinCount="100000" sheet="1" objects="1" scenarios="1" formatColumns="0" formatRows="0"/>
  <dataConsolidate/>
  <mergeCells count="17">
    <mergeCell ref="D9:F9"/>
    <mergeCell ref="D12:G12"/>
    <mergeCell ref="H12:H14"/>
    <mergeCell ref="D13:D14"/>
    <mergeCell ref="E13:E14"/>
    <mergeCell ref="F13:F14"/>
    <mergeCell ref="D71:D72"/>
    <mergeCell ref="E71:E72"/>
    <mergeCell ref="F71:F72"/>
    <mergeCell ref="E76:G76"/>
    <mergeCell ref="D38:D39"/>
    <mergeCell ref="F38:F39"/>
    <mergeCell ref="D40:D41"/>
    <mergeCell ref="F40:F41"/>
    <mergeCell ref="D43:D44"/>
    <mergeCell ref="E43:E44"/>
    <mergeCell ref="F43:F44"/>
  </mergeCells>
  <dataValidations count="9">
    <dataValidation allowBlank="1" showInputMessage="1" showErrorMessage="1" prompt="Для выбора выполните двойной щелчок левой клавиши мыши по соответствующей ячейке." sqref="G39 G41"/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изводственного объекта" sqref="E4">
      <formula1>900</formula1>
    </dataValidation>
    <dataValidation type="decimal" allowBlank="1" showErrorMessage="1" errorTitle="Ошибка" error="Введите значение от 0 до 100%" sqref="G4 G68:G70 G65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58">
      <formula1>900</formula1>
    </dataValidation>
    <dataValidation type="decimal" allowBlank="1" showErrorMessage="1" errorTitle="Ошибка" error="Допускается ввод только действительных чисел!" sqref="G57 G50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43 E45:E48">
      <formula1>900</formula1>
    </dataValidation>
    <dataValidation type="decimal" allowBlank="1" showErrorMessage="1" errorTitle="Ошибка" error="Допускается ввод только действительных чисел!" sqref="G52:G56 G66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74">
      <formula1>900</formula1>
    </dataValidation>
    <dataValidation type="decimal" allowBlank="1" showErrorMessage="1" errorTitle="Ошибка" error="Допускается ввод только неотрицательных чисел!" sqref="G59:G64 G17 G19:G38 G40 G42 G51 G2 G67 G44:G48">
      <formula1>0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31</vt:i4>
      </vt:variant>
    </vt:vector>
  </HeadingPairs>
  <TitlesOfParts>
    <vt:vector size="32" baseType="lpstr">
      <vt:lpstr>Форма 2.7.1</vt:lpstr>
      <vt:lpstr>checkCell_List01</vt:lpstr>
      <vt:lpstr>et_hor_List01_2</vt:lpstr>
      <vt:lpstr>et_hor_List01_4</vt:lpstr>
      <vt:lpstr>et_ver_List01_1</vt:lpstr>
      <vt:lpstr>List_01_prov</vt:lpstr>
      <vt:lpstr>List01_2_reserve</vt:lpstr>
      <vt:lpstr>List01_4_reserve</vt:lpstr>
      <vt:lpstr>List01_CheckC</vt:lpstr>
      <vt:lpstr>List01_costs_OPS</vt:lpstr>
      <vt:lpstr>List01_costs_OPS_22</vt:lpstr>
      <vt:lpstr>List01_costs_PH</vt:lpstr>
      <vt:lpstr>List01_costs_PH_22</vt:lpstr>
      <vt:lpstr>List01_flag_index_1</vt:lpstr>
      <vt:lpstr>List01_flag_index_2</vt:lpstr>
      <vt:lpstr>List01_Name</vt:lpstr>
      <vt:lpstr>List01_Num</vt:lpstr>
      <vt:lpstr>List01_NumberColumns</vt:lpstr>
      <vt:lpstr>List01_p1</vt:lpstr>
      <vt:lpstr>List01_p1_minus_p3</vt:lpstr>
      <vt:lpstr>List01_p2_14</vt:lpstr>
      <vt:lpstr>List01_p3</vt:lpstr>
      <vt:lpstr>List01_p3_10_check</vt:lpstr>
      <vt:lpstr>List01_p3_11_check</vt:lpstr>
      <vt:lpstr>List01_p4</vt:lpstr>
      <vt:lpstr>List01_revenue_from_activity_80_flag</vt:lpstr>
      <vt:lpstr>obj_List01_22</vt:lpstr>
      <vt:lpstr>pDel_List01_2</vt:lpstr>
      <vt:lpstr>pDel_List01_4</vt:lpstr>
      <vt:lpstr>pIns_List01_1</vt:lpstr>
      <vt:lpstr>pIns_List01_2</vt:lpstr>
      <vt:lpstr>pIns_List01_4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Голованова-ЛВ</dc:creator>
  <cp:lastModifiedBy>Голованова-ЛВ</cp:lastModifiedBy>
  <dcterms:created xsi:type="dcterms:W3CDTF">2022-05-19T02:13:18Z</dcterms:created>
  <dcterms:modified xsi:type="dcterms:W3CDTF">2022-05-19T02:25:20Z</dcterms:modified>
</cp:coreProperties>
</file>