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5" windowWidth="14820" windowHeight="12750"/>
  </bookViews>
  <sheets>
    <sheet name="Отпуск в сеть_из сети" sheetId="2" r:id="rId1"/>
    <sheet name="БЭЭ и М" sheetId="1" r:id="rId2"/>
  </sheets>
  <calcPr calcId="144525"/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4" i="2"/>
  <c r="G13" i="2"/>
  <c r="G12" i="2"/>
  <c r="G11" i="2"/>
  <c r="G10" i="2"/>
  <c r="G9" i="2"/>
  <c r="G8" i="2"/>
  <c r="G21" i="1"/>
  <c r="G20" i="1"/>
  <c r="G19" i="1"/>
  <c r="G18" i="1"/>
  <c r="G17" i="1"/>
  <c r="F22" i="2"/>
  <c r="E22" i="2"/>
  <c r="D22" i="2"/>
  <c r="F15" i="2"/>
  <c r="E15" i="2"/>
  <c r="D15" i="2"/>
  <c r="C15" i="2"/>
  <c r="G7" i="2"/>
  <c r="G22" i="2" l="1"/>
  <c r="G15" i="2"/>
  <c r="D15" i="1"/>
  <c r="E15" i="1"/>
  <c r="F15" i="1"/>
  <c r="C15" i="1"/>
  <c r="G7" i="1"/>
  <c r="G8" i="1"/>
  <c r="G9" i="1"/>
  <c r="G10" i="1"/>
  <c r="G11" i="1"/>
  <c r="G12" i="1"/>
  <c r="G13" i="1"/>
  <c r="G14" i="1"/>
  <c r="G25" i="1"/>
  <c r="G23" i="1"/>
  <c r="F22" i="1"/>
  <c r="E22" i="1"/>
  <c r="D22" i="1"/>
  <c r="G15" i="1" l="1"/>
  <c r="G22" i="1"/>
  <c r="G28" i="1" l="1"/>
  <c r="E26" i="1"/>
  <c r="F26" i="1"/>
  <c r="D26" i="1"/>
  <c r="G26" i="1"/>
</calcChain>
</file>

<file path=xl/sharedStrings.xml><?xml version="1.0" encoding="utf-8"?>
<sst xmlns="http://schemas.openxmlformats.org/spreadsheetml/2006/main" count="134" uniqueCount="38">
  <si>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</si>
  <si>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</si>
  <si>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</si>
  <si>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</si>
  <si>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</si>
  <si>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</si>
  <si>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</si>
  <si>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</si>
  <si>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</si>
  <si>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</si>
  <si>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</si>
  <si>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</si>
  <si>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</si>
  <si>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</si>
  <si>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</si>
  <si>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</si>
  <si>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</si>
  <si>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</si>
  <si>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</si>
  <si>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</si>
  <si>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</si>
  <si>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</si>
  <si>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</si>
  <si>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</si>
  <si>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</si>
  <si>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</si>
  <si>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</si>
  <si>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</si>
  <si>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</si>
  <si>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</si>
  <si>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</si>
  <si>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</si>
  <si>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Итого</t>
  </si>
  <si>
    <t>1</t>
  </si>
  <si>
    <t>В сети ООО ТСО "Сибирь"</t>
  </si>
  <si>
    <t>В сети ООО "СТС"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</si>
  <si>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2018 г.)</t>
  </si>
  <si>
    <t>о балансе электрической энергии и мощности (факт 2018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</si>
</sst>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0.0%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workbookViewId="0">
      <selection activeCell="A2" sqref="A2:G2"/>
    </sheetView>
  </sheetViews>
  <sheetFormatPr defaultRowHeight="12.75" x14ac:dyDescent="0.2"/>
  <cols>
    <col min="1" max="1" width="7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2" t="s">
        <v>31</v>
      </c>
      <c r="C1" s="3"/>
      <c r="D1" s="3"/>
      <c r="F1" s="5"/>
      <c r="G1" s="6"/>
    </row>
    <row r="2" spans="1:7" s="36" customFormat="1" ht="60.75" customHeight="1" x14ac:dyDescent="0.2">
      <c r="A2" s="101" t="s">
        <v>36</v>
      </c>
      <c r="B2" s="101"/>
      <c r="C2" s="101"/>
      <c r="D2" s="101"/>
      <c r="E2" s="101"/>
      <c r="F2" s="101"/>
      <c r="G2" s="101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99" t="s">
        <v>0</v>
      </c>
      <c r="B4" s="99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00"/>
      <c r="B5" s="100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ht="15.75" x14ac:dyDescent="0.25">
      <c r="A6" s="7" t="s">
        <v>33</v>
      </c>
      <c r="B6" s="8" t="s">
        <v>29</v>
      </c>
      <c r="C6" s="58"/>
      <c r="D6" s="59"/>
      <c r="E6" s="59"/>
      <c r="F6" s="60"/>
      <c r="G6" s="42"/>
    </row>
    <row r="7" spans="1:7" ht="15.75" x14ac:dyDescent="0.25">
      <c r="A7" s="10"/>
      <c r="B7" s="11" t="s">
        <v>3</v>
      </c>
      <c r="C7" s="61">
        <v>534212.00699999998</v>
      </c>
      <c r="D7" s="62">
        <v>219220.28</v>
      </c>
      <c r="E7" s="62">
        <v>32772.523000000001</v>
      </c>
      <c r="F7" s="63">
        <v>200.64</v>
      </c>
      <c r="G7" s="43">
        <f t="shared" ref="G7:G14" si="0">SUM(C7:F7)</f>
        <v>786405.45000000007</v>
      </c>
    </row>
    <row r="8" spans="1:7" ht="15.75" x14ac:dyDescent="0.25">
      <c r="A8" s="10"/>
      <c r="B8" s="11" t="s">
        <v>6</v>
      </c>
      <c r="C8" s="64">
        <v>91521.762000000002</v>
      </c>
      <c r="D8" s="65"/>
      <c r="E8" s="62">
        <v>9573.3379999999997</v>
      </c>
      <c r="F8" s="63" t="s">
        <v>4</v>
      </c>
      <c r="G8" s="43">
        <f t="shared" si="0"/>
        <v>101095.1</v>
      </c>
    </row>
    <row r="9" spans="1:7" ht="15.75" x14ac:dyDescent="0.25">
      <c r="A9" s="10"/>
      <c r="B9" s="11" t="s">
        <v>8</v>
      </c>
      <c r="C9" s="66" t="s">
        <v>4</v>
      </c>
      <c r="D9" s="67">
        <v>106385.595</v>
      </c>
      <c r="E9" s="68" t="s">
        <v>4</v>
      </c>
      <c r="F9" s="63" t="s">
        <v>4</v>
      </c>
      <c r="G9" s="43">
        <f t="shared" si="0"/>
        <v>106385.595</v>
      </c>
    </row>
    <row r="10" spans="1:7" ht="15.75" x14ac:dyDescent="0.25">
      <c r="A10" s="10"/>
      <c r="B10" s="11" t="s">
        <v>9</v>
      </c>
      <c r="C10" s="66" t="s">
        <v>4</v>
      </c>
      <c r="D10" s="65" t="s">
        <v>4</v>
      </c>
      <c r="E10" s="69">
        <v>5489.86</v>
      </c>
      <c r="F10" s="63" t="s">
        <v>4</v>
      </c>
      <c r="G10" s="43">
        <f t="shared" si="0"/>
        <v>5489.86</v>
      </c>
    </row>
    <row r="11" spans="1:7" ht="15.75" x14ac:dyDescent="0.25">
      <c r="A11" s="10"/>
      <c r="B11" s="11" t="s">
        <v>10</v>
      </c>
      <c r="C11" s="66" t="s">
        <v>4</v>
      </c>
      <c r="D11" s="70">
        <v>9.0060000000000002</v>
      </c>
      <c r="E11" s="68" t="s">
        <v>4</v>
      </c>
      <c r="F11" s="63" t="s">
        <v>4</v>
      </c>
      <c r="G11" s="43">
        <f t="shared" si="0"/>
        <v>9.0060000000000002</v>
      </c>
    </row>
    <row r="12" spans="1:7" ht="15.75" x14ac:dyDescent="0.25">
      <c r="A12" s="10"/>
      <c r="B12" s="11" t="s">
        <v>11</v>
      </c>
      <c r="C12" s="66" t="s">
        <v>4</v>
      </c>
      <c r="D12" s="65" t="s">
        <v>4</v>
      </c>
      <c r="E12" s="62">
        <v>526.96</v>
      </c>
      <c r="F12" s="63">
        <v>413.096</v>
      </c>
      <c r="G12" s="43">
        <f t="shared" si="0"/>
        <v>940.05600000000004</v>
      </c>
    </row>
    <row r="13" spans="1:7" ht="15.75" x14ac:dyDescent="0.25">
      <c r="A13" s="10"/>
      <c r="B13" s="11" t="s">
        <v>16</v>
      </c>
      <c r="C13" s="66">
        <v>25176.937999999998</v>
      </c>
      <c r="D13" s="65" t="s">
        <v>4</v>
      </c>
      <c r="E13" s="62" t="s">
        <v>4</v>
      </c>
      <c r="F13" s="63" t="s">
        <v>4</v>
      </c>
      <c r="G13" s="43">
        <f t="shared" si="0"/>
        <v>25176.937999999998</v>
      </c>
    </row>
    <row r="14" spans="1:7" ht="15.75" x14ac:dyDescent="0.25">
      <c r="A14" s="10"/>
      <c r="B14" s="11" t="s">
        <v>15</v>
      </c>
      <c r="C14" s="66" t="s">
        <v>4</v>
      </c>
      <c r="D14" s="65">
        <v>302.589</v>
      </c>
      <c r="E14" s="65">
        <v>6590.8289999999997</v>
      </c>
      <c r="F14" s="71">
        <v>97.382000000000005</v>
      </c>
      <c r="G14" s="43">
        <f t="shared" si="0"/>
        <v>6990.7999999999993</v>
      </c>
    </row>
    <row r="15" spans="1:7" ht="16.5" thickBot="1" x14ac:dyDescent="0.3">
      <c r="A15" s="13"/>
      <c r="B15" s="14" t="s">
        <v>32</v>
      </c>
      <c r="C15" s="72">
        <f>SUM(C7:C14)</f>
        <v>650910.70699999994</v>
      </c>
      <c r="D15" s="73">
        <f>SUM(D7:D14)</f>
        <v>325917.46999999997</v>
      </c>
      <c r="E15" s="73">
        <f>SUM(E7:E14)</f>
        <v>54953.51</v>
      </c>
      <c r="F15" s="74">
        <f>SUM(F7:F14)</f>
        <v>711.11799999999994</v>
      </c>
      <c r="G15" s="44">
        <f>SUM(G7:G14)</f>
        <v>1032492.8050000001</v>
      </c>
    </row>
    <row r="16" spans="1:7" ht="15.75" x14ac:dyDescent="0.25">
      <c r="A16" s="15">
        <v>2</v>
      </c>
      <c r="B16" s="8" t="s">
        <v>28</v>
      </c>
      <c r="C16" s="75"/>
      <c r="D16" s="76"/>
      <c r="E16" s="76"/>
      <c r="F16" s="77"/>
      <c r="G16" s="45"/>
    </row>
    <row r="17" spans="1:8" ht="15.75" x14ac:dyDescent="0.25">
      <c r="A17" s="16"/>
      <c r="B17" s="11" t="s">
        <v>12</v>
      </c>
      <c r="C17" s="66" t="s">
        <v>4</v>
      </c>
      <c r="D17" s="70">
        <v>2388.7069999999999</v>
      </c>
      <c r="E17" s="62">
        <v>3053.1669999999999</v>
      </c>
      <c r="F17" s="71" t="s">
        <v>4</v>
      </c>
      <c r="G17" s="46">
        <f t="shared" ref="G17:G21" si="1">SUM(C17:F17)</f>
        <v>5441.8739999999998</v>
      </c>
    </row>
    <row r="18" spans="1:8" ht="15.75" x14ac:dyDescent="0.25">
      <c r="A18" s="16"/>
      <c r="B18" s="11" t="s">
        <v>13</v>
      </c>
      <c r="C18" s="66" t="s">
        <v>4</v>
      </c>
      <c r="D18" s="68" t="s">
        <v>4</v>
      </c>
      <c r="E18" s="62">
        <v>4010.846</v>
      </c>
      <c r="F18" s="78" t="s">
        <v>4</v>
      </c>
      <c r="G18" s="46">
        <f t="shared" si="1"/>
        <v>4010.846</v>
      </c>
    </row>
    <row r="19" spans="1:8" ht="15.75" x14ac:dyDescent="0.25">
      <c r="A19" s="16"/>
      <c r="B19" s="11" t="s">
        <v>34</v>
      </c>
      <c r="C19" s="66" t="s">
        <v>4</v>
      </c>
      <c r="D19" s="68">
        <v>316.98899999999998</v>
      </c>
      <c r="E19" s="62">
        <v>2843.2629999999999</v>
      </c>
      <c r="F19" s="78" t="s">
        <v>4</v>
      </c>
      <c r="G19" s="46">
        <f t="shared" si="1"/>
        <v>3160.252</v>
      </c>
    </row>
    <row r="20" spans="1:8" ht="15.75" x14ac:dyDescent="0.25">
      <c r="A20" s="16"/>
      <c r="B20" s="11" t="s">
        <v>35</v>
      </c>
      <c r="C20" s="66" t="s">
        <v>4</v>
      </c>
      <c r="D20" s="68" t="s">
        <v>4</v>
      </c>
      <c r="E20" s="62">
        <v>489.77600000000001</v>
      </c>
      <c r="F20" s="78" t="s">
        <v>4</v>
      </c>
      <c r="G20" s="46">
        <f t="shared" si="1"/>
        <v>489.77600000000001</v>
      </c>
    </row>
    <row r="21" spans="1:8" ht="15.75" x14ac:dyDescent="0.25">
      <c r="A21" s="16"/>
      <c r="B21" s="11" t="s">
        <v>14</v>
      </c>
      <c r="C21" s="66"/>
      <c r="D21" s="68">
        <v>568.72799999999995</v>
      </c>
      <c r="E21" s="62">
        <v>196133.71799999999</v>
      </c>
      <c r="F21" s="78" t="s">
        <v>4</v>
      </c>
      <c r="G21" s="46">
        <f t="shared" si="1"/>
        <v>196702.446</v>
      </c>
    </row>
    <row r="22" spans="1:8" ht="16.5" thickBot="1" x14ac:dyDescent="0.3">
      <c r="A22" s="13"/>
      <c r="B22" s="14" t="s">
        <v>32</v>
      </c>
      <c r="C22" s="79" t="s">
        <v>4</v>
      </c>
      <c r="D22" s="73">
        <f>SUM(D17:D21)</f>
        <v>3274.424</v>
      </c>
      <c r="E22" s="73">
        <f>SUM(E17:E21)</f>
        <v>206530.77</v>
      </c>
      <c r="F22" s="74">
        <f>SUM(F17:F21)</f>
        <v>0</v>
      </c>
      <c r="G22" s="44">
        <f>SUM(G17:G21)</f>
        <v>209805.19399999999</v>
      </c>
      <c r="H22" s="17"/>
    </row>
    <row r="23" spans="1:8" x14ac:dyDescent="0.2">
      <c r="C23" s="29"/>
      <c r="D23" s="29"/>
      <c r="E23" s="30"/>
      <c r="F23" s="31"/>
      <c r="G23" s="32"/>
    </row>
    <row r="24" spans="1:8" x14ac:dyDescent="0.2">
      <c r="C24" s="29"/>
      <c r="D24" s="29"/>
      <c r="E24" s="30"/>
      <c r="F24" s="31"/>
      <c r="G24" s="32"/>
    </row>
    <row r="25" spans="1:8" x14ac:dyDescent="0.2">
      <c r="C25" s="29"/>
      <c r="D25" s="29"/>
      <c r="E25" s="30"/>
      <c r="F25" s="31"/>
      <c r="G25" s="32"/>
    </row>
    <row r="26" spans="1:8" x14ac:dyDescent="0.2">
      <c r="A26" s="30"/>
      <c r="C26" s="29"/>
      <c r="D26" s="29"/>
      <c r="E26" s="30"/>
      <c r="F26" s="31"/>
      <c r="G26" s="32"/>
    </row>
    <row r="27" spans="1:8" x14ac:dyDescent="0.2">
      <c r="A27" s="30"/>
      <c r="C27" s="29"/>
      <c r="D27" s="29"/>
      <c r="E27" s="30"/>
      <c r="F27" s="31"/>
      <c r="G27" s="32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>
      <selection activeCell="B1" sqref="B1"/>
    </sheetView>
  </sheetViews>
  <sheetFormatPr defaultRowHeight="12.75" x14ac:dyDescent="0.2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1"/>
      <c r="B1" s="2" t="s">
        <v>31</v>
      </c>
      <c r="C1" s="3"/>
      <c r="D1" s="3"/>
      <c r="F1" s="5"/>
      <c r="G1" s="6"/>
    </row>
    <row r="2" spans="1:7" s="36" customFormat="1" ht="19.5" x14ac:dyDescent="0.35">
      <c r="A2" s="34"/>
      <c r="B2" s="34" t="s">
        <v>37</v>
      </c>
      <c r="C2" s="35"/>
      <c r="D2" s="35"/>
      <c r="F2" s="37"/>
      <c r="G2" s="38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99" t="s">
        <v>0</v>
      </c>
      <c r="B4" s="99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00"/>
      <c r="B5" s="100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ht="15.75" x14ac:dyDescent="0.25">
      <c r="A6" s="7" t="s">
        <v>2</v>
      </c>
      <c r="B6" s="8" t="s">
        <v>29</v>
      </c>
      <c r="C6" s="58"/>
      <c r="D6" s="59"/>
      <c r="E6" s="59"/>
      <c r="F6" s="60"/>
      <c r="G6" s="42"/>
    </row>
    <row r="7" spans="1:7" ht="15.75" x14ac:dyDescent="0.25">
      <c r="A7" s="10"/>
      <c r="B7" s="11" t="s">
        <v>3</v>
      </c>
      <c r="C7" s="61">
        <v>534212.00699999998</v>
      </c>
      <c r="D7" s="62">
        <v>219220.28</v>
      </c>
      <c r="E7" s="62">
        <v>32772.523000000001</v>
      </c>
      <c r="F7" s="63">
        <v>200.64</v>
      </c>
      <c r="G7" s="43">
        <f t="shared" ref="G7:G13" si="0">SUM(C7:F7)</f>
        <v>786405.45000000007</v>
      </c>
    </row>
    <row r="8" spans="1:7" ht="15.75" x14ac:dyDescent="0.25">
      <c r="A8" s="10"/>
      <c r="B8" s="11" t="s">
        <v>6</v>
      </c>
      <c r="C8" s="64">
        <v>91521.762000000002</v>
      </c>
      <c r="D8" s="65"/>
      <c r="E8" s="62">
        <v>9573.3379999999997</v>
      </c>
      <c r="F8" s="63" t="s">
        <v>4</v>
      </c>
      <c r="G8" s="43">
        <f t="shared" si="0"/>
        <v>101095.1</v>
      </c>
    </row>
    <row r="9" spans="1:7" ht="15.75" x14ac:dyDescent="0.25">
      <c r="A9" s="10"/>
      <c r="B9" s="11" t="s">
        <v>8</v>
      </c>
      <c r="C9" s="66" t="s">
        <v>4</v>
      </c>
      <c r="D9" s="67">
        <v>106385.595</v>
      </c>
      <c r="E9" s="68" t="s">
        <v>4</v>
      </c>
      <c r="F9" s="63" t="s">
        <v>4</v>
      </c>
      <c r="G9" s="43">
        <f t="shared" si="0"/>
        <v>106385.595</v>
      </c>
    </row>
    <row r="10" spans="1:7" ht="15.75" x14ac:dyDescent="0.25">
      <c r="A10" s="10"/>
      <c r="B10" s="11" t="s">
        <v>9</v>
      </c>
      <c r="C10" s="66" t="s">
        <v>4</v>
      </c>
      <c r="D10" s="65" t="s">
        <v>4</v>
      </c>
      <c r="E10" s="69">
        <v>5489.86</v>
      </c>
      <c r="F10" s="63" t="s">
        <v>4</v>
      </c>
      <c r="G10" s="43">
        <f t="shared" si="0"/>
        <v>5489.86</v>
      </c>
    </row>
    <row r="11" spans="1:7" ht="15.75" x14ac:dyDescent="0.25">
      <c r="A11" s="10"/>
      <c r="B11" s="11" t="s">
        <v>10</v>
      </c>
      <c r="C11" s="66" t="s">
        <v>4</v>
      </c>
      <c r="D11" s="70">
        <v>9.0060000000000002</v>
      </c>
      <c r="E11" s="68" t="s">
        <v>4</v>
      </c>
      <c r="F11" s="63" t="s">
        <v>4</v>
      </c>
      <c r="G11" s="43">
        <f t="shared" si="0"/>
        <v>9.0060000000000002</v>
      </c>
    </row>
    <row r="12" spans="1:7" ht="15.75" x14ac:dyDescent="0.25">
      <c r="A12" s="10"/>
      <c r="B12" s="11" t="s">
        <v>11</v>
      </c>
      <c r="C12" s="66" t="s">
        <v>4</v>
      </c>
      <c r="D12" s="65" t="s">
        <v>4</v>
      </c>
      <c r="E12" s="62">
        <v>526.96</v>
      </c>
      <c r="F12" s="63">
        <v>413.096</v>
      </c>
      <c r="G12" s="43">
        <f t="shared" si="0"/>
        <v>940.05600000000004</v>
      </c>
    </row>
    <row r="13" spans="1:7" ht="15.75" x14ac:dyDescent="0.25">
      <c r="A13" s="10"/>
      <c r="B13" s="11" t="s">
        <v>16</v>
      </c>
      <c r="C13" s="66">
        <v>25176.937999999998</v>
      </c>
      <c r="D13" s="65" t="s">
        <v>4</v>
      </c>
      <c r="E13" s="62" t="s">
        <v>4</v>
      </c>
      <c r="F13" s="63" t="s">
        <v>4</v>
      </c>
      <c r="G13" s="43">
        <f t="shared" si="0"/>
        <v>25176.937999999998</v>
      </c>
    </row>
    <row r="14" spans="1:7" ht="15.75" x14ac:dyDescent="0.25">
      <c r="A14" s="10"/>
      <c r="B14" s="11" t="s">
        <v>15</v>
      </c>
      <c r="C14" s="66" t="s">
        <v>4</v>
      </c>
      <c r="D14" s="65">
        <v>302.589</v>
      </c>
      <c r="E14" s="65">
        <v>6590.8289999999997</v>
      </c>
      <c r="F14" s="71">
        <v>97.382000000000005</v>
      </c>
      <c r="G14" s="43">
        <f>SUM(C14:F14)</f>
        <v>6990.7999999999993</v>
      </c>
    </row>
    <row r="15" spans="1:7" ht="16.5" thickBot="1" x14ac:dyDescent="0.3">
      <c r="A15" s="13"/>
      <c r="B15" s="14" t="s">
        <v>32</v>
      </c>
      <c r="C15" s="72">
        <f>SUM(C7:C14)</f>
        <v>650910.70699999994</v>
      </c>
      <c r="D15" s="73">
        <f>SUM(D7:D14)</f>
        <v>325917.46999999997</v>
      </c>
      <c r="E15" s="73">
        <f>SUM(E7:E14)</f>
        <v>54953.51</v>
      </c>
      <c r="F15" s="74">
        <f>SUM(F7:F14)</f>
        <v>711.11799999999994</v>
      </c>
      <c r="G15" s="44">
        <f>SUM(G7:G14)</f>
        <v>1032492.8050000001</v>
      </c>
    </row>
    <row r="16" spans="1:7" ht="15.75" x14ac:dyDescent="0.25">
      <c r="A16" s="15"/>
      <c r="B16" s="8" t="s">
        <v>28</v>
      </c>
      <c r="C16" s="75"/>
      <c r="D16" s="76"/>
      <c r="E16" s="76"/>
      <c r="F16" s="77"/>
      <c r="G16" s="45"/>
    </row>
    <row r="17" spans="1:9" ht="15.75" x14ac:dyDescent="0.25">
      <c r="A17" s="16"/>
      <c r="B17" s="11" t="s">
        <v>12</v>
      </c>
      <c r="C17" s="66" t="s">
        <v>4</v>
      </c>
      <c r="D17" s="70">
        <v>2388.7069999999999</v>
      </c>
      <c r="E17" s="62">
        <v>3053.1669999999999</v>
      </c>
      <c r="F17" s="71" t="s">
        <v>4</v>
      </c>
      <c r="G17" s="46">
        <f t="shared" ref="G17:G21" si="1">SUM(C17:F17)</f>
        <v>5441.8739999999998</v>
      </c>
    </row>
    <row r="18" spans="1:9" ht="15.75" x14ac:dyDescent="0.25">
      <c r="A18" s="16"/>
      <c r="B18" s="11" t="s">
        <v>13</v>
      </c>
      <c r="C18" s="66" t="s">
        <v>4</v>
      </c>
      <c r="D18" s="68" t="s">
        <v>4</v>
      </c>
      <c r="E18" s="62">
        <v>4010.846</v>
      </c>
      <c r="F18" s="78" t="s">
        <v>4</v>
      </c>
      <c r="G18" s="46">
        <f t="shared" si="1"/>
        <v>4010.846</v>
      </c>
    </row>
    <row r="19" spans="1:9" ht="15.75" x14ac:dyDescent="0.25">
      <c r="A19" s="16"/>
      <c r="B19" s="11" t="s">
        <v>34</v>
      </c>
      <c r="C19" s="66" t="s">
        <v>4</v>
      </c>
      <c r="D19" s="68">
        <v>316.98899999999998</v>
      </c>
      <c r="E19" s="62">
        <v>2843.2629999999999</v>
      </c>
      <c r="F19" s="78" t="s">
        <v>4</v>
      </c>
      <c r="G19" s="46">
        <f t="shared" si="1"/>
        <v>3160.252</v>
      </c>
    </row>
    <row r="20" spans="1:9" ht="15.75" x14ac:dyDescent="0.25">
      <c r="A20" s="16"/>
      <c r="B20" s="11" t="s">
        <v>35</v>
      </c>
      <c r="C20" s="66" t="s">
        <v>4</v>
      </c>
      <c r="D20" s="68" t="s">
        <v>4</v>
      </c>
      <c r="E20" s="62">
        <v>489.77600000000001</v>
      </c>
      <c r="F20" s="78" t="s">
        <v>4</v>
      </c>
      <c r="G20" s="46">
        <f t="shared" si="1"/>
        <v>489.77600000000001</v>
      </c>
    </row>
    <row r="21" spans="1:9" ht="15.75" x14ac:dyDescent="0.25">
      <c r="A21" s="16"/>
      <c r="B21" s="11" t="s">
        <v>14</v>
      </c>
      <c r="C21" s="66"/>
      <c r="D21" s="68">
        <v>568.72799999999995</v>
      </c>
      <c r="E21" s="62">
        <v>196133.71799999999</v>
      </c>
      <c r="F21" s="78" t="s">
        <v>4</v>
      </c>
      <c r="G21" s="46">
        <f t="shared" si="1"/>
        <v>196702.446</v>
      </c>
    </row>
    <row r="22" spans="1:9" ht="16.5" thickBot="1" x14ac:dyDescent="0.3">
      <c r="A22" s="13"/>
      <c r="B22" s="14" t="s">
        <v>32</v>
      </c>
      <c r="C22" s="79" t="s">
        <v>4</v>
      </c>
      <c r="D22" s="73">
        <f>SUM(D17:D21)</f>
        <v>3274.424</v>
      </c>
      <c r="E22" s="73">
        <f>SUM(E17:E21)</f>
        <v>206530.77</v>
      </c>
      <c r="F22" s="74">
        <f>SUM(F17:F21)</f>
        <v>0</v>
      </c>
      <c r="G22" s="44">
        <f>SUM(G17:G21)</f>
        <v>209805.19399999999</v>
      </c>
      <c r="H22" s="17"/>
    </row>
    <row r="23" spans="1:9" ht="35.25" customHeight="1" x14ac:dyDescent="0.2">
      <c r="A23" s="18" t="s">
        <v>5</v>
      </c>
      <c r="B23" s="19" t="s">
        <v>17</v>
      </c>
      <c r="C23" s="80">
        <v>0</v>
      </c>
      <c r="D23" s="81">
        <v>19790.881000000001</v>
      </c>
      <c r="E23" s="81">
        <v>271432.978</v>
      </c>
      <c r="F23" s="82">
        <v>390322.61800000002</v>
      </c>
      <c r="G23" s="47">
        <f>D23+E23+F23</f>
        <v>681546.47699999996</v>
      </c>
      <c r="H23" s="20"/>
      <c r="I23" s="20"/>
    </row>
    <row r="24" spans="1:9" ht="15.75" x14ac:dyDescent="0.25">
      <c r="A24" s="21" t="s">
        <v>7</v>
      </c>
      <c r="B24" s="22" t="s">
        <v>27</v>
      </c>
      <c r="C24" s="83"/>
      <c r="D24" s="84"/>
      <c r="E24" s="84"/>
      <c r="F24" s="85"/>
      <c r="G24" s="48"/>
    </row>
    <row r="25" spans="1:9" ht="15.75" x14ac:dyDescent="0.25">
      <c r="A25" s="23"/>
      <c r="B25" s="12" t="s">
        <v>25</v>
      </c>
      <c r="C25" s="86"/>
      <c r="D25" s="87">
        <v>1665.1849999999999</v>
      </c>
      <c r="E25" s="87">
        <v>44693.582999999999</v>
      </c>
      <c r="F25" s="88">
        <v>94782.365999999995</v>
      </c>
      <c r="G25" s="49">
        <f>D25+E25+F25</f>
        <v>141141.13399999999</v>
      </c>
    </row>
    <row r="26" spans="1:9" ht="16.5" thickBot="1" x14ac:dyDescent="0.3">
      <c r="A26" s="24"/>
      <c r="B26" s="12" t="s">
        <v>26</v>
      </c>
      <c r="C26" s="89"/>
      <c r="D26" s="96">
        <f>(D25)/G15</f>
        <v>1.6127812144899158E-3</v>
      </c>
      <c r="E26" s="96">
        <f>(E25)/G15</f>
        <v>4.328706484303297E-2</v>
      </c>
      <c r="F26" s="97">
        <f>(F25)/G15</f>
        <v>9.1799541402131118E-2</v>
      </c>
      <c r="G26" s="98">
        <f>(G25)/G15</f>
        <v>0.13669938745965401</v>
      </c>
    </row>
    <row r="27" spans="1:9" ht="15.75" x14ac:dyDescent="0.25">
      <c r="A27" s="9"/>
      <c r="B27" s="25" t="s">
        <v>24</v>
      </c>
      <c r="C27" s="90" t="s">
        <v>4</v>
      </c>
      <c r="D27" s="91"/>
      <c r="E27" s="91" t="s">
        <v>4</v>
      </c>
      <c r="F27" s="92" t="s">
        <v>4</v>
      </c>
      <c r="G27" s="50">
        <v>184.23699999999999</v>
      </c>
    </row>
    <row r="28" spans="1:9" ht="32.25" thickBot="1" x14ac:dyDescent="0.25">
      <c r="A28" s="26"/>
      <c r="B28" s="27" t="s">
        <v>30</v>
      </c>
      <c r="C28" s="93" t="s">
        <v>4</v>
      </c>
      <c r="D28" s="94"/>
      <c r="E28" s="94" t="s">
        <v>4</v>
      </c>
      <c r="F28" s="95" t="s">
        <v>4</v>
      </c>
      <c r="G28" s="51">
        <f>G15-G22</f>
        <v>822687.61100000003</v>
      </c>
      <c r="H28" s="28"/>
    </row>
    <row r="29" spans="1:9" x14ac:dyDescent="0.2">
      <c r="C29" s="29"/>
      <c r="D29" s="29"/>
      <c r="E29" s="30"/>
      <c r="F29" s="31"/>
      <c r="G29" s="32"/>
    </row>
    <row r="30" spans="1:9" x14ac:dyDescent="0.2">
      <c r="C30" s="29"/>
      <c r="D30" s="29"/>
      <c r="E30" s="30"/>
      <c r="F30" s="31"/>
      <c r="G30" s="32"/>
    </row>
    <row r="31" spans="1:9" x14ac:dyDescent="0.2">
      <c r="C31" s="29"/>
      <c r="D31" s="29"/>
      <c r="E31" s="30"/>
      <c r="F31" s="31"/>
      <c r="G31" s="32"/>
    </row>
    <row r="32" spans="1:9" x14ac:dyDescent="0.2">
      <c r="A32" s="30"/>
      <c r="C32" s="29"/>
      <c r="D32" s="29"/>
      <c r="E32" s="30"/>
      <c r="F32" s="31"/>
      <c r="G32" s="32"/>
    </row>
    <row r="33" spans="1:7" x14ac:dyDescent="0.2">
      <c r="A33" s="30"/>
      <c r="C33" s="29"/>
      <c r="D33" s="29"/>
      <c r="E33" s="30"/>
      <c r="F33" s="31"/>
      <c r="G33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2019-03-15T10:30:39Z</dcterms:modified>
</cp:coreProperties>
</file>