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ЭтаКнига" defaultThemeVersion="164011"/>
  <bookViews>
    <workbookView xWindow="0" yWindow="0" windowWidth="22260" windowHeight="12645"/>
  </bookViews>
  <sheets>
    <sheet name="Форма 4.3.1" sheetId="2" r:id="rId1"/>
  </sheets>
  <externalReferences>
    <externalReference r:id="rId2"/>
    <externalReference r:id="rId3"/>
  </externalReferences>
  <definedNames>
    <definedName name="anscount" hidden="1">1</definedName>
    <definedName name="buhg_flag" localSheetId="0">[1]Титульный!$F$36</definedName>
    <definedName name="buhg_flag">[2]Титульный!$F$36</definedName>
    <definedName name="CHECK_LINK_RANGE_1">"Калькуляция!$I$11:$I$132"</definedName>
    <definedName name="checkCell_List01">'Форма 4.3.1'!$D$24:$K$105</definedName>
    <definedName name="data_type">[1]TEHSHEET!$M$2:$M$3</definedName>
    <definedName name="dateBuhg" localSheetId="0">[1]Титульный!$F$37</definedName>
    <definedName name="dateBuhg">[2]Титульный!$F$37</definedName>
    <definedName name="DESCRIPTION_TERRITORY">[1]REESTR_DS!$B$2:$B$3</definedName>
    <definedName name="et_hor_List01_2">'Форма 4.3.1'!$2:$2</definedName>
    <definedName name="et_hor_List01_3">'Форма 4.3.1'!$6:$11</definedName>
    <definedName name="et_hor_List01_4">'Форма 4.3.1'!$4:$4</definedName>
    <definedName name="et_hor_List01_5">'Форма 4.3.1'!$13:$13</definedName>
    <definedName name="et_hor_List01_6">'Форма 4.3.1'!$15:$15</definedName>
    <definedName name="et_hor_List01_7">'Форма 4.3.1'!$17:$17</definedName>
    <definedName name="et_ver_List01_1">'Форма 4.3.1'!$G:$G</definedName>
    <definedName name="f_year">[1]Титульный!$F$20</definedName>
    <definedName name="form_up_date">[1]Титульный!$F$14</definedName>
    <definedName name="kind_of_forms">[1]TEHSHEET!$S$2:$S$7</definedName>
    <definedName name="kind_of_fuels" localSheetId="0">[1]TEHSHEET!$AB$2:$AB$29</definedName>
    <definedName name="kind_of_fuels">[2]TEHSHEET!$AB$2:$AB$29</definedName>
    <definedName name="kind_of_nameforms">[1]TEHSHEET!$T$2:$T$7</definedName>
    <definedName name="kind_of_purchase_method" localSheetId="0">[1]TEHSHEET!$P$2:$P$4</definedName>
    <definedName name="kind_of_purchase_method">[2]TEHSHEET!$P$2:$P$4</definedName>
    <definedName name="List_01_prov">'Форма 4.3.1'!$G$110:$K$110</definedName>
    <definedName name="List01_2_reserve">'Форма 4.3.1'!$G$61:$K$65</definedName>
    <definedName name="List01_3_reserve">'Форма 4.3.1'!$G$33:$J$38</definedName>
    <definedName name="List01_4_reserve">'Форма 4.3.1'!$G$91:$K$92</definedName>
    <definedName name="List01_5_reserve">'Форма 4.3.1'!$G$94:$K$95</definedName>
    <definedName name="List01_6_reserve">'Форма 4.3.1'!$G$97:$K$98</definedName>
    <definedName name="List01_7_reserve">'Форма 4.3.1'!$G$76:$K$77</definedName>
    <definedName name="List01_CheckC">'Форма 4.3.1'!$E$28:$J$105</definedName>
    <definedName name="List01_costs_OPS">'Форма 4.3.1'!$G$56:$J$56</definedName>
    <definedName name="List01_costs_OPS_22">'Форма 4.3.1'!$G$56</definedName>
    <definedName name="List01_costs_OPS_23">'Форма 4.3.1'!$H$56</definedName>
    <definedName name="List01_costs_OPS_24">'Форма 4.3.1'!$I$56</definedName>
    <definedName name="List01_costs_PH">'Форма 4.3.1'!$G$58:$J$58</definedName>
    <definedName name="List01_costs_PH_22">'Форма 4.3.1'!$G$58</definedName>
    <definedName name="List01_costs_PH_23">'Форма 4.3.1'!$H$58</definedName>
    <definedName name="List01_costs_PH_24">'Форма 4.3.1'!$I$58</definedName>
    <definedName name="List01_flag_index_1" localSheetId="0">'Форма 4.3.1'!$G$57:$J$57</definedName>
    <definedName name="List01_flag_index_1">#REF!</definedName>
    <definedName name="List01_flag_index_2" localSheetId="0">'Форма 4.3.1'!$G$59:$J$59</definedName>
    <definedName name="List01_flag_index_2">#REF!</definedName>
    <definedName name="List01_GroundMaterials_1">'Форма 4.3.1'!$G$101:$J$103</definedName>
    <definedName name="List01_Name">'Форма 4.3.1'!$G$25:$K$25</definedName>
    <definedName name="List01_Num">'Форма 4.3.1'!$G$19:$K$19</definedName>
    <definedName name="List01_NumberColumns">'Форма 4.3.1'!$G$23:$J$23</definedName>
    <definedName name="List01_p1">'Форма 4.3.1'!$G$29:$J$29</definedName>
    <definedName name="List01_p1_minus_p3">'Форма 4.3.1'!$G$29,'Форма 4.3.1'!$G$30</definedName>
    <definedName name="List01_p11">'Форма 4.3.1'!$G$81:$G$84</definedName>
    <definedName name="List01_p12">'Форма 4.3.1'!$G$85</definedName>
    <definedName name="List01_p16">'Форма 4.3.1'!$G$90:$G$92</definedName>
    <definedName name="List01_p16_data">'Форма 4.3.1'!$G$90</definedName>
    <definedName name="List01_p19_20">'Форма 4.3.1'!$G$99:$G$100</definedName>
    <definedName name="List01_p2_14">'Форма 4.3.1'!$K$56</definedName>
    <definedName name="List01_p3">'Форма 4.3.1'!$G$30:$J$30</definedName>
    <definedName name="List01_p3_10_check">'Форма 4.3.1'!$M$57</definedName>
    <definedName name="List01_p3_11_check">'Форма 4.3.1'!$M$59</definedName>
    <definedName name="List01_p4">'Форма 4.3.1'!$G$66:$J$66</definedName>
    <definedName name="List01_p9">'Форма 4.3.1'!$G$78</definedName>
    <definedName name="List01_purchTE">'Форма 4.3.1'!$G$80</definedName>
    <definedName name="List01_revenue_from_activity_80_flag">'Форма 4.3.1'!$G$74:$K$74</definedName>
    <definedName name="List06_flag_year">'[1]Форма 4.5'!$K$20:$K$27</definedName>
    <definedName name="note_ter">[1]Дифференциация!$I$21:$I$27</definedName>
    <definedName name="obj_List01_22">'Форма 4.3.1'!$G:$G</definedName>
    <definedName name="obj_List01_23">'Форма 4.3.1'!$H:$H</definedName>
    <definedName name="obj_List01_24">'Форма 4.3.1'!$I:$I</definedName>
    <definedName name="org">[1]Титульный!$F$26</definedName>
    <definedName name="P19_T1_Protect" hidden="1">P5_T1_Protect,P6_T1_Protect,P7_T1_Protect,P8_T1_Protect,P9_T1_Protect,P10_T1_Protect,P11_T1_Protect,P12_T1_Protect,P13_T1_Protect,P14_T1_Protect</definedName>
    <definedName name="P19_T2_Protect" hidden="1">P5_T1_Protect,P6_T1_Protect,P7_T1_Protect,P8_T1_Protect,P9_T1_Protect,P10_T1_Protect,P11_T1_Protect,P12_T1_Protect,P13_T1_Protect,P14_T1_Protect</definedName>
    <definedName name="pDel_List01_2">'Форма 4.3.1'!$C$60:$C$65</definedName>
    <definedName name="pDel_List01_3">'Форма 4.3.1'!$C$33:$C$38</definedName>
    <definedName name="pDel_List01_4">'Форма 4.3.1'!$C$90:$C$98</definedName>
    <definedName name="pDel_List01_7">'Форма 4.3.1'!$C$75:$C$77</definedName>
    <definedName name="pIns_List01_1">'Форма 4.3.1'!$J$24</definedName>
    <definedName name="pIns_List01_2">'Форма 4.3.1'!$E$65</definedName>
    <definedName name="pIns_List01_3">'Форма 4.3.1'!$E$38</definedName>
    <definedName name="pIns_List01_4">'Форма 4.3.1'!$E$92</definedName>
    <definedName name="pIns_List01_5">'Форма 4.3.1'!$E$95</definedName>
    <definedName name="pIns_List01_6">'Форма 4.3.1'!$E$98</definedName>
    <definedName name="pIns_List01_7">'Форма 4.3.1'!$E$77</definedName>
    <definedName name="PROT_22">P3_PROT_22,P4_PROT_22,P5_PROT_22</definedName>
    <definedName name="region_name">[1]Титульный!$F$7</definedName>
    <definedName name="SAPBEXrevision" hidden="1">1</definedName>
    <definedName name="SAPBEXsysID" hidden="1">"BW2"</definedName>
    <definedName name="SAPBEXwbID" hidden="1">"479GSPMTNK9HM4ZSIVE5K2SH6"</definedName>
    <definedName name="source_of_funding">[1]TEHSHEET!$O$2:$O$13</definedName>
    <definedName name="version">[1]Инструкция!$B$3</definedName>
    <definedName name="year_list">[1]TEHSHEET!$C$2:$C$7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9" i="2" l="1"/>
  <c r="H99" i="2"/>
  <c r="G99" i="2"/>
  <c r="I67" i="2"/>
  <c r="H67" i="2"/>
  <c r="G67" i="2"/>
  <c r="I66" i="2"/>
  <c r="H66" i="2"/>
  <c r="G66" i="2"/>
  <c r="I60" i="2"/>
  <c r="H60" i="2"/>
  <c r="G60" i="2"/>
  <c r="I40" i="2"/>
  <c r="H40" i="2"/>
  <c r="G40" i="2"/>
  <c r="I32" i="2"/>
  <c r="H32" i="2"/>
  <c r="G32" i="2"/>
  <c r="I30" i="2"/>
  <c r="I110" i="2" s="1"/>
  <c r="H30" i="2"/>
  <c r="H110" i="2" s="1"/>
  <c r="G30" i="2"/>
  <c r="G110" i="2" s="1"/>
  <c r="I28" i="2"/>
  <c r="H28" i="2"/>
  <c r="G28" i="2"/>
  <c r="I27" i="2"/>
  <c r="H27" i="2"/>
  <c r="G27" i="2"/>
  <c r="D11" i="2"/>
  <c r="D10" i="2"/>
  <c r="D9" i="2"/>
  <c r="D8" i="2"/>
  <c r="I7" i="2"/>
  <c r="H7" i="2"/>
  <c r="G7" i="2"/>
  <c r="D6" i="2"/>
  <c r="M59" i="2"/>
  <c r="M57" i="2"/>
</calcChain>
</file>

<file path=xl/comments1.xml><?xml version="1.0" encoding="utf-8"?>
<comments xmlns="http://schemas.openxmlformats.org/spreadsheetml/2006/main">
  <authors>
    <author>Автор</author>
  </authors>
  <commentList>
    <comment ref="G25" authorId="0" shapeId="0">
      <text>
        <r>
          <rPr>
            <sz val="9"/>
            <color indexed="81"/>
            <rFont val="Tahoma"/>
            <family val="2"/>
            <charset val="204"/>
          </rPr>
          <t>Для перехода к Форме 1.0.1 
дважды кликните по этой ячейке</t>
        </r>
      </text>
    </comment>
    <comment ref="H25" authorId="0" shapeId="0">
      <text>
        <r>
          <rPr>
            <sz val="9"/>
            <color indexed="81"/>
            <rFont val="Tahoma"/>
            <family val="2"/>
            <charset val="204"/>
          </rPr>
          <t>Для перехода к Форме 1.0.1 
дважды кликните по этой ячейке</t>
        </r>
      </text>
    </comment>
    <comment ref="I25" authorId="0" shapeId="0">
      <text>
        <r>
          <rPr>
            <sz val="9"/>
            <color indexed="81"/>
            <rFont val="Tahoma"/>
            <family val="2"/>
            <charset val="204"/>
          </rPr>
          <t>Для перехода к Форме 1.0.1 
дважды кликните по этой ячейке</t>
        </r>
      </text>
    </comment>
  </commentList>
</comments>
</file>

<file path=xl/sharedStrings.xml><?xml version="1.0" encoding="utf-8"?>
<sst xmlns="http://schemas.openxmlformats.org/spreadsheetml/2006/main" count="276" uniqueCount="196">
  <si>
    <t>тыс. руб.</t>
  </si>
  <si>
    <t>Указываются прочие расходы, которые подлежат отнесению на регулируемые виды деятельности в соответствии с законодательством в сфере теплоснабжения.</t>
  </si>
  <si>
    <t>кг у. т./Гкал</t>
  </si>
  <si>
    <t>Указывается норматив удельного расхода условного топлива при производстве тепловой энергии источниками тепловой энергии для отдельного источника тепловой энергии.</t>
  </si>
  <si>
    <t>vt</t>
  </si>
  <si>
    <t>х</t>
  </si>
  <si>
    <t>В колонке «Наименование параметра» указывается вид приобретаемого топлива.
Если приобретается несколько видов топлива, то информация по каждому из них указывается отдельно.</t>
  </si>
  <si>
    <t>общая стоимость</t>
  </si>
  <si>
    <t>объем</t>
  </si>
  <si>
    <t>В колонке «Единица измерения» указываются единицы измерения объема приобретаемого топлива.
В колонке «Информация» указывается величина объема приобретаемого топлива.</t>
  </si>
  <si>
    <t>стоимость за единицу объема</t>
  </si>
  <si>
    <t>стоимость доставки</t>
  </si>
  <si>
    <t>способ приобретения</t>
  </si>
  <si>
    <t>кг усл. топл./Гкал</t>
  </si>
  <si>
    <t>Указывается плановый удельный расход условного топлива при производстве тепловой энергии источниками тепловой энергии для отдельного источника тепловой энергии.</t>
  </si>
  <si>
    <t>Указывается фактический удельный расход условного топлива при производстве тепловой энергии источниками тепловой энергии для отдельного источника тепловой энергии.</t>
  </si>
  <si>
    <t>Гкал/ч</t>
  </si>
  <si>
    <t>Указывается установленная тепловая мощность для источника тепловой энергии.</t>
  </si>
  <si>
    <t>Параметры формы</t>
  </si>
  <si>
    <t>№ п/п</t>
  </si>
  <si>
    <t>Наименование параметра</t>
  </si>
  <si>
    <t>Единица измерения</t>
  </si>
  <si>
    <t>Вид деятельности:_x000D_
  - Передача. Тепловая энергия_x000D_
_x000D_
Территория оказания услуг:_x000D_
  - без дифференциации_x000D_
_x000D_
Централизованная система теплоснабжения:_x000D_
  - Передача тепловой энергии в контуре ООО "КузнецкТеплоСбыт"</t>
  </si>
  <si>
    <t>Вид деятельности:_x000D_
  - Передача. Тепловая энергия_x000D_
_x000D_
Территория оказания услуг:_x000D_
  - без дифференциации_x000D_
_x000D_
Централизованная система теплоснабжения:_x000D_
  - Передача тепловой энергии в контуре АО "Кузнецкая ТЭЦ"</t>
  </si>
  <si>
    <t>Вид деятельности:_x000D_
  - Передача. Тепловая энергия_x000D_
_x000D_
Территория оказания услуг:_x000D_
  - без дифференциации_x000D_
_x000D_
Централизованная система теплоснабжения:_x000D_
  - Передача тепловой энергии в контуре ООО "ЭнергоТранзит"</t>
  </si>
  <si>
    <t>Информация</t>
  </si>
  <si>
    <t>1</t>
  </si>
  <si>
    <t>2</t>
  </si>
  <si>
    <t>3</t>
  </si>
  <si>
    <t>Дата сдачи годового бухгалтерского баланса в налоговые органы</t>
  </si>
  <si>
    <t>Выручка от регулируемой деятельности по виду деятельности</t>
  </si>
  <si>
    <t>Себестоимость производимых товаров (оказываемых услуг) по регулируемому виду деятельности, включая:</t>
  </si>
  <si>
    <t>3.1</t>
  </si>
  <si>
    <t>расходы на покупаемую тепловую энергию (мощность), теплоноситель</t>
  </si>
  <si>
    <t>3.2</t>
  </si>
  <si>
    <t>расходы на топливо</t>
  </si>
  <si>
    <t>3.2.0</t>
  </si>
  <si>
    <t>Добавить вид топлива</t>
  </si>
  <si>
    <t>3.3</t>
  </si>
  <si>
    <t>Расходы на покупаемую электрическую энергию (мощность), используемую в технологическом процессе</t>
  </si>
  <si>
    <t>3.3.1</t>
  </si>
  <si>
    <t>Средневзвешенная стоимость 1 кВт.ч (с учетом мощности)</t>
  </si>
  <si>
    <t>руб.</t>
  </si>
  <si>
    <t>3.3.2</t>
  </si>
  <si>
    <t>Объем приобретенной электрической энергии</t>
  </si>
  <si>
    <t>тыс. кВт·ч</t>
  </si>
  <si>
    <t>3.4</t>
  </si>
  <si>
    <t>Расходы на приобретение холодной воды, используемой в технологическом процессе</t>
  </si>
  <si>
    <t>3.5</t>
  </si>
  <si>
    <t>Расходы на хим. реагенты, используемые в технологическом процессе</t>
  </si>
  <si>
    <t>3.6</t>
  </si>
  <si>
    <t>Расходы на оплату труда основного производственного персонала</t>
  </si>
  <si>
    <t>3.7</t>
  </si>
  <si>
    <t>Отчисления на социальные нужды основного производственного персонала</t>
  </si>
  <si>
    <t>3.8</t>
  </si>
  <si>
    <t>Расходы на оплату труда административно-управленческого персонала</t>
  </si>
  <si>
    <t>3.9</t>
  </si>
  <si>
    <t>Отчисления на социальные нужды административно-управленческого персонала</t>
  </si>
  <si>
    <t>3.10</t>
  </si>
  <si>
    <t>Расходы на амортизацию основных производственных средств</t>
  </si>
  <si>
    <t>3.11</t>
  </si>
  <si>
    <t>Расходы на аренду имущества, используемого для осуществления регулируемого вида деятельности</t>
  </si>
  <si>
    <t>3.12</t>
  </si>
  <si>
    <t>Общепроизводственные расходы, в том числе:</t>
  </si>
  <si>
    <t>3.12.1</t>
  </si>
  <si>
    <t>Расходы на текущий ремонт</t>
  </si>
  <si>
    <t>3.12.2</t>
  </si>
  <si>
    <t>Расходы на капитальный ремонт</t>
  </si>
  <si>
    <t>3.13</t>
  </si>
  <si>
    <t>Общехозяйственные расходы, в том числе:</t>
  </si>
  <si>
    <t>3.13.1</t>
  </si>
  <si>
    <t>3.13.2</t>
  </si>
  <si>
    <t>3.14</t>
  </si>
  <si>
    <t>Расходы на капитальный и текущий ремонт основных производственных средств</t>
  </si>
  <si>
    <t>Информация об объемах товаров и услуг, их стоимости и способах приобретения у тех организаций, сумма оплаты услуг которых превышает 20 процентов суммы расходов по указанной статье расходов</t>
  </si>
  <si>
    <t>отсутствует</t>
  </si>
  <si>
    <t>3.15</t>
  </si>
  <si>
    <t>Прочие расходы, которые подлежат отнесению на регулируемые виды деятельности, в том числе:</t>
  </si>
  <si>
    <t>3.15.0</t>
  </si>
  <si>
    <t>О</t>
  </si>
  <si>
    <t>3.15.1</t>
  </si>
  <si>
    <t>Добавить прочие расходы</t>
  </si>
  <si>
    <t>4</t>
  </si>
  <si>
    <t>Валовая прибыль (убытки) от реализации товаров и оказания услуг по регулируемому виду деятельности</t>
  </si>
  <si>
    <t>5</t>
  </si>
  <si>
    <t>Чистая прибыль, полученная от регулируемого вида деятельности, в том числе:</t>
  </si>
  <si>
    <t>5.1</t>
  </si>
  <si>
    <t>Размер расходования чистой прибыли на финансирование мероприятий, предусмотренных инвестиционной программой регулируемой организации</t>
  </si>
  <si>
    <t>6</t>
  </si>
  <si>
    <t>Изменение стоимости основных фондов, в том числе:</t>
  </si>
  <si>
    <t>6.1</t>
  </si>
  <si>
    <t>Изменение стоимости основных фондов за счет их ввода в эксплуатацию (вывода из эксплуатации)</t>
  </si>
  <si>
    <t>6.1.1</t>
  </si>
  <si>
    <t>Изменение стоимости основных фондов за счет их ввода в эксплуатацию</t>
  </si>
  <si>
    <t>6.1.2</t>
  </si>
  <si>
    <t>Изменение стоимости основных фондов за счет их вывода в эксплуатацию</t>
  </si>
  <si>
    <t>6.2</t>
  </si>
  <si>
    <t>Изменение стоимости основных фондов за счет их переоценки</t>
  </si>
  <si>
    <t>7</t>
  </si>
  <si>
    <t>Годовая бухгалтерская отчетность, включая бухгалтерский баланс и приложения к нему</t>
  </si>
  <si>
    <t>x</t>
  </si>
  <si>
    <t>8</t>
  </si>
  <si>
    <t>Установленная тепловая мощность объектов основных фондов, используемых для теплоснабжения, в том числе по каждому источнику тепловой энергии</t>
  </si>
  <si>
    <t>8.0</t>
  </si>
  <si>
    <t>Добавить источник тепловой энергии</t>
  </si>
  <si>
    <t>9</t>
  </si>
  <si>
    <t>Тепловая нагрузка по договорам теплоснабжения</t>
  </si>
  <si>
    <t>10</t>
  </si>
  <si>
    <t>Объем вырабатываемой тепловой энергии</t>
  </si>
  <si>
    <t>тыс. Гкал</t>
  </si>
  <si>
    <t>10.1</t>
  </si>
  <si>
    <t>Объем приобретаемой тепловой энергии</t>
  </si>
  <si>
    <t>11</t>
  </si>
  <si>
    <t xml:space="preserve">Объем тепловой энергии, отпускаемой потребителям </t>
  </si>
  <si>
    <t>11.1</t>
  </si>
  <si>
    <t>Определенном по приборам учета, в т.ч.:</t>
  </si>
  <si>
    <t>11.1.1</t>
  </si>
  <si>
    <t>Определенный по приборам учета объем тепловой энергии, отпускаемой по договорам потребителям, максимальный объем потребления тепловой энергии объектов которых составляет менее чем 0,2 Гкал</t>
  </si>
  <si>
    <t>11.2</t>
  </si>
  <si>
    <t>Определенном расчетным путем (нормативам потребления коммунальных услуг)</t>
  </si>
  <si>
    <t>12</t>
  </si>
  <si>
    <t>Нормативы технологических потерь при передаче тепловой энергии, теплоносителя по тепловым сетям</t>
  </si>
  <si>
    <t>Ккал/ч. мес.</t>
  </si>
  <si>
    <t>13</t>
  </si>
  <si>
    <t>Фактический объем потерь при передаче тепловой энергии</t>
  </si>
  <si>
    <t>тыс. Гкал/год</t>
  </si>
  <si>
    <t>13.1</t>
  </si>
  <si>
    <t>Плановый объем потерь при передаче тепловой энергии</t>
  </si>
  <si>
    <t>14</t>
  </si>
  <si>
    <t>Среднесписочная численность основного производственного персонала</t>
  </si>
  <si>
    <t>человек</t>
  </si>
  <si>
    <t>15</t>
  </si>
  <si>
    <t>Среднесписочная численность административно-управленческого персонала</t>
  </si>
  <si>
    <t>16</t>
  </si>
  <si>
    <t>Норматив удельного расхода условного топлива при производстве тепловой энергии источниками тепловой энергии, с распределением по источникам тепловой энергии, используемым для осуществления регулируемых видов деятельности</t>
  </si>
  <si>
    <t>16.0</t>
  </si>
  <si>
    <t>17</t>
  </si>
  <si>
    <t>Плановый удельный расход условного топлива при производстве тепловой энергии источниками тепловой энергии с распределением по источникам тепловой энергии</t>
  </si>
  <si>
    <t>17.0</t>
  </si>
  <si>
    <t>18</t>
  </si>
  <si>
    <t>Фактический удельный расход условного топлива при производстве тепловой энергии источниками тепловой энергии с распределением по источникам тепловой энергии</t>
  </si>
  <si>
    <t>18.0</t>
  </si>
  <si>
    <t>19</t>
  </si>
  <si>
    <t>Удельный расход электрической энергии на производство (передачу) тепловой энергии на единицу тепловой энергии, отпускаемой потребителям</t>
  </si>
  <si>
    <t>тыс. кВт.ч/Гкал</t>
  </si>
  <si>
    <t>20</t>
  </si>
  <si>
    <t>Удельный расход холодной воды на производство (передачу) тепловой энергии на единицу тепловой энергии, отпускаемой потребителям</t>
  </si>
  <si>
    <t>куб.м/Гкал</t>
  </si>
  <si>
    <t>21</t>
  </si>
  <si>
    <t>Информация о показателях технико-экономического состояния систем теплоснабжения (за исключением теплопотребляющих установок потребителей тепловой энергии, теплоносителя, а также источников тепловой энергии, функционирующих в режиме комбинированной выработки электрической и тепловой энергии), в т.ч.:</t>
  </si>
  <si>
    <t>21.1</t>
  </si>
  <si>
    <t>Информация о показателях физического износа объектов теплоснабжения</t>
  </si>
  <si>
    <t>21.2</t>
  </si>
  <si>
    <t>Информация о показателях энергетической эффективности объектов теплоснабжения</t>
  </si>
  <si>
    <t>Единые теплоснабжающие организации размещают информацию, указанную в пунктах 1 – 11.2, 13 – 15, 17 – 21.2 формы.</t>
  </si>
  <si>
    <t>Теплоснабжающие организации и теплосетевые организации в ценовых зонах теплоснабжения размещают информацию, указанную в пунктах 1 – 8.1, 10, 13 – 15, 17 – 18.1, 21 – 21.2 формы.</t>
  </si>
  <si>
    <r>
      <t>Информация об основных показателях финансово-хозяйственной деятельности регулируемой организации, включая структуру основных производственных затрат (в части регулируемой деятельности),  информация об основных технико-экономических параметрах деятельности единой теплоснабжающей организации, теплоснабжающей организации и теплосетевой организации в ценовых зонах теплоснабжения</t>
    </r>
    <r>
      <rPr>
        <vertAlign val="superscript"/>
        <sz val="10"/>
        <rFont val="Tahoma"/>
        <family val="2"/>
        <charset val="204"/>
      </rPr>
      <t>1</t>
    </r>
  </si>
  <si>
    <t>Описание параметров формы</t>
  </si>
  <si>
    <t>Указывается календарная дата сдачи бухгалтерского баланса в налоговые органы в случае, если организация сдает бухгалтерский баланс в налоговые органы по виду регулируемой деятельности, в отношении которого размещаются данные. Дата указывается в виде «ДД.ММ.ГГГГ».</t>
  </si>
  <si>
    <t>Указывается выручка от регулируемой деятельности по виду деятельности в сфере теплоснабжения.</t>
  </si>
  <si>
    <t>Указывается суммарная себестоимость производимых товаров.</t>
  </si>
  <si>
    <t>Указываются суммарные расходы на приобретение топлива всех видов.</t>
  </si>
  <si>
    <t>Указывается общая сумма общепроизводственных расходов.</t>
  </si>
  <si>
    <t>Указываются расходы на текущий ремонт, отнесенные к общепроизводственным расходам.</t>
  </si>
  <si>
    <t>Указываются расходы на капитальный ремонт, отнесенные к общепроизводственным расходам.</t>
  </si>
  <si>
    <t>Указывается общая сумма общехозяйственных расходов.</t>
  </si>
  <si>
    <t>Указываются расходы на текущий ремонт, отнесенные к общехозяйственным расходам.</t>
  </si>
  <si>
    <t>Указываются расходы на капитальный ремонт, отнесенные к общехозяйственным расходам.</t>
  </si>
  <si>
    <t>Указывается общая сумма прочих расходов, которые подлежат отнесению на регулируемые виды деятельности в соответствии с законодательством в сфере теплоснабжения.</t>
  </si>
  <si>
    <t>Госпошлина</t>
  </si>
  <si>
    <t>3.15.2</t>
  </si>
  <si>
    <t>Проценты за пользование заемными средствами</t>
  </si>
  <si>
    <t>3.15.3</t>
  </si>
  <si>
    <t>Расходы на услуги банка</t>
  </si>
  <si>
    <t>Указывается общая сумма чистой прибыли, полученной от регулируемого вида деятельности.</t>
  </si>
  <si>
    <t>Указывается общее изменение стоимости основных фондов.</t>
  </si>
  <si>
    <t>Указываются общее изменение стоимости основных фондов за счет их ввода в эксплуатацию и вывода из эксплуатации.</t>
  </si>
  <si>
    <t>Указываются изменение стоимости основных фондов за счет их ввода в эксплуатацию.</t>
  </si>
  <si>
    <t>Указываются изменение стоимости основных фондов за счет их вывода из эксплуатации.</t>
  </si>
  <si>
    <t>https://portal.eias.ru/Portal/DownloadPage.aspx?type=12&amp;guid=001bfb66-4a9a-498f-9f7b-608e412162d7</t>
  </si>
  <si>
    <t>Указывается ссылка на документ, предварительно загруженный в хранилище файлов ФГИС ЕИАС.
Регулируемыми организациями информация раскрывается в случае, если выручка от регулируемых видов деятельности превышает 80 процентов совокупной выручки за отчетный год.</t>
  </si>
  <si>
    <t>Указывается суммарная установленная тепловая мощность объектов основных фондов, используемых для осуществления теплоснабжения.
Регулируемыми организациями указывается информация по объектам, используемым для осуществления регулируемых видов деятельности.</t>
  </si>
  <si>
    <t>В случае наличия нескольких источников тепловой энергии установленная тепловая мощность по каждому из них указывается в отдельных строках.</t>
  </si>
  <si>
    <t>Регулируемыми организациями указывается информация по договорам, заключенным в рамках осуществления регулируемых видов деятельности</t>
  </si>
  <si>
    <t>Регулируемыми организациями указывается информация тепловой энергии, выработанной в рамках осуществления регулируемых видов деятельности.</t>
  </si>
  <si>
    <t>Информация указывается только едиными теплоснабжающими организациями.</t>
  </si>
  <si>
    <t>Указывается общий объем тепловой энергии, отпускаемой потребителям.
Регулируемыми организациями указывается информация по договорам, заключенным в рамках осуществления регулируемых видов деятельности.</t>
  </si>
  <si>
    <t>Информация указывается только едиными теплоснабжающими организациями, теплоснабжающими организациями и теплосетевыми организациями в ценовых зонах теплоснабжения.</t>
  </si>
  <si>
    <t>Указывается норматив удельного расхода условного топлива при производстве тепловой энергии источниками тепловой энергии по всем источникам тепловой энергии в целом.</t>
  </si>
  <si>
    <t>В случае наличия нескольких источников тепловой энергии норматив удельного расхода условного топлива по каждому из них указывается в отдельных строках.</t>
  </si>
  <si>
    <t>Указывается плановый удельный расход условного топлива при производстве тепловой энергии источниками тепловой энергии по всем источникам тепловой энергии в целом.
Информация указывается только едиными теплоснабжающими организациями, теплоснабжающими организациями и теплосетевыми организациями в ценовых зонах теплоснабжения.</t>
  </si>
  <si>
    <t>В случае наличия нескольких источников тепловой энергии плановый удельный расход условного топлива по каждому из них указывается в отдельных строках.</t>
  </si>
  <si>
    <t>Регулируемыми организациями указывается информация с распределением по источникам тепловой энергии, используемым для осуществления регулируемых видов деятельности.</t>
  </si>
  <si>
    <t>В случае наличия нескольких источников тепловой энергии фактический удельный расход условного топлива по каждому из них указывается в отдельных строках.</t>
  </si>
  <si>
    <t>Регулируемыми организациями указывается информация по договорам, заключенным в рамках осуществления регулируемой деятельности.</t>
  </si>
  <si>
    <t>Указывается ссылка на документ, предварительно загруженный в хранилище файлов ФГИС ЕИАС.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</si>
</sst>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"/>
  </numFmts>
  <fonts count="22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0"/>
      <name val="Tahoma"/>
      <family val="2"/>
      <charset val="204"/>
    </font>
    <font>
      <sz val="1"/>
      <color theme="0"/>
      <name val="Tahoma"/>
      <family val="2"/>
      <charset val="204"/>
    </font>
    <font>
      <sz val="9"/>
      <name val="Tahoma"/>
      <family val="2"/>
      <charset val="204"/>
    </font>
    <font>
      <sz val="15"/>
      <color theme="0"/>
      <name val="Tahoma"/>
      <family val="2"/>
      <charset val="204"/>
    </font>
    <font>
      <sz val="9"/>
      <color rgb="FFFF0000"/>
      <name val="Tahoma"/>
      <family val="2"/>
      <charset val="204"/>
    </font>
    <font>
      <sz val="9"/>
      <color indexed="9"/>
      <name val="Tahoma"/>
      <family val="2"/>
      <charset val="204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b/>
      <sz val="9"/>
      <name val="Tahoma"/>
      <family val="2"/>
      <charset val="204"/>
    </font>
    <font>
      <sz val="9"/>
      <color indexed="55"/>
      <name val="Tahoma"/>
      <family val="2"/>
      <charset val="204"/>
    </font>
    <font>
      <sz val="1"/>
      <name val="Tahoma"/>
      <family val="2"/>
      <charset val="204"/>
    </font>
    <font>
      <sz val="1"/>
      <color rgb="FFFF0000"/>
      <name val="Tahoma"/>
      <family val="2"/>
      <charset val="204"/>
    </font>
    <font>
      <sz val="1"/>
      <color indexed="9"/>
      <name val="Tahoma"/>
      <family val="2"/>
      <charset val="204"/>
    </font>
    <font>
      <sz val="11"/>
      <color indexed="55"/>
      <name val="Wingdings 2"/>
      <family val="1"/>
      <charset val="2"/>
    </font>
    <font>
      <sz val="9"/>
      <color indexed="62"/>
      <name val="Tahoma"/>
      <family val="2"/>
      <charset val="204"/>
    </font>
    <font>
      <sz val="9"/>
      <color indexed="8"/>
      <name val="Tahoma"/>
      <family val="2"/>
      <charset val="204"/>
    </font>
    <font>
      <u/>
      <sz val="9"/>
      <color rgb="FF333399"/>
      <name val="Tahoma"/>
      <family val="2"/>
      <charset val="204"/>
    </font>
    <font>
      <vertAlign val="superscript"/>
      <sz val="9"/>
      <name val="Tahoma"/>
      <family val="2"/>
      <charset val="204"/>
    </font>
    <font>
      <sz val="9"/>
      <color indexed="81"/>
      <name val="Tahoma"/>
      <family val="2"/>
      <charset val="204"/>
    </font>
    <font>
      <vertAlign val="superscript"/>
      <sz val="10"/>
      <name val="Tahom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lightDown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249977111117893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 tint="-0.249977111117893"/>
      </left>
      <right style="thin">
        <color indexed="22"/>
      </right>
      <top style="thin">
        <color indexed="22"/>
      </top>
      <bottom/>
      <diagonal/>
    </border>
    <border>
      <left style="thin">
        <color theme="0" tint="-0.249977111117893"/>
      </left>
      <right style="thin">
        <color indexed="22"/>
      </right>
      <top/>
      <bottom style="thin">
        <color indexed="22"/>
      </bottom>
      <diagonal/>
    </border>
  </borders>
  <cellStyleXfs count="8">
    <xf numFmtId="0" fontId="0" fillId="0" borderId="0"/>
    <xf numFmtId="0" fontId="1" fillId="0" borderId="0"/>
    <xf numFmtId="0" fontId="8" fillId="0" borderId="0"/>
    <xf numFmtId="0" fontId="10" fillId="0" borderId="4" applyBorder="0">
      <alignment horizontal="center" vertical="center" wrapText="1"/>
    </xf>
    <xf numFmtId="49" fontId="4" fillId="0" borderId="0" applyBorder="0">
      <alignment vertical="top"/>
    </xf>
    <xf numFmtId="49" fontId="17" fillId="6" borderId="0" applyBorder="0">
      <alignment vertical="top"/>
    </xf>
    <xf numFmtId="0" fontId="1" fillId="0" borderId="0"/>
    <xf numFmtId="0" fontId="18" fillId="0" borderId="0" applyNumberFormat="0" applyFill="0" applyBorder="0" applyAlignment="0" applyProtection="0">
      <alignment vertical="top"/>
      <protection locked="0"/>
    </xf>
  </cellStyleXfs>
  <cellXfs count="115">
    <xf numFmtId="0" fontId="0" fillId="0" borderId="0" xfId="0"/>
    <xf numFmtId="0" fontId="2" fillId="0" borderId="0" xfId="1" applyFont="1" applyFill="1" applyAlignment="1" applyProtection="1">
      <alignment vertical="center" wrapText="1"/>
    </xf>
    <xf numFmtId="0" fontId="2" fillId="0" borderId="0" xfId="1" applyFont="1" applyFill="1" applyBorder="1" applyAlignment="1" applyProtection="1">
      <alignment vertical="center" wrapText="1"/>
    </xf>
    <xf numFmtId="0" fontId="3" fillId="0" borderId="0" xfId="1" applyFont="1" applyFill="1" applyAlignment="1" applyProtection="1">
      <alignment vertical="center" wrapText="1"/>
    </xf>
    <xf numFmtId="49" fontId="4" fillId="0" borderId="0" xfId="1" applyNumberFormat="1" applyFont="1" applyFill="1" applyBorder="1" applyAlignment="1" applyProtection="1">
      <alignment horizontal="center" vertical="top" wrapText="1"/>
    </xf>
    <xf numFmtId="49" fontId="4" fillId="0" borderId="1" xfId="1" applyNumberFormat="1" applyFont="1" applyFill="1" applyBorder="1" applyAlignment="1" applyProtection="1">
      <alignment horizontal="center" vertical="center" wrapText="1"/>
    </xf>
    <xf numFmtId="49" fontId="4" fillId="2" borderId="1" xfId="1" applyNumberFormat="1" applyFont="1" applyFill="1" applyBorder="1" applyAlignment="1" applyProtection="1">
      <alignment vertical="center" wrapText="1"/>
      <protection locked="0"/>
    </xf>
    <xf numFmtId="0" fontId="4" fillId="0" borderId="1" xfId="1" applyFont="1" applyFill="1" applyBorder="1" applyAlignment="1" applyProtection="1">
      <alignment horizontal="center" vertical="center" wrapText="1"/>
    </xf>
    <xf numFmtId="4" fontId="4" fillId="3" borderId="1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2" xfId="1" applyFont="1" applyFill="1" applyBorder="1" applyAlignment="1" applyProtection="1">
      <alignment vertical="top" wrapText="1"/>
    </xf>
    <xf numFmtId="0" fontId="5" fillId="0" borderId="0" xfId="1" applyFont="1" applyFill="1" applyAlignment="1" applyProtection="1">
      <alignment vertical="center" wrapText="1"/>
    </xf>
    <xf numFmtId="0" fontId="6" fillId="0" borderId="0" xfId="1" applyFont="1" applyFill="1" applyAlignment="1" applyProtection="1">
      <alignment vertical="center" wrapText="1"/>
    </xf>
    <xf numFmtId="0" fontId="7" fillId="0" borderId="0" xfId="1" applyFont="1" applyFill="1" applyAlignment="1" applyProtection="1">
      <alignment vertical="center" wrapText="1"/>
    </xf>
    <xf numFmtId="0" fontId="4" fillId="0" borderId="0" xfId="1" applyFont="1" applyFill="1" applyBorder="1" applyAlignment="1" applyProtection="1">
      <alignment vertical="center" wrapText="1"/>
    </xf>
    <xf numFmtId="0" fontId="4" fillId="0" borderId="0" xfId="1" applyFont="1" applyFill="1" applyAlignment="1" applyProtection="1">
      <alignment vertical="center" wrapText="1"/>
    </xf>
    <xf numFmtId="49" fontId="4" fillId="0" borderId="0" xfId="1" applyNumberFormat="1" applyFont="1" applyFill="1" applyBorder="1" applyAlignment="1" applyProtection="1">
      <alignment horizontal="center" vertical="center" wrapText="1"/>
    </xf>
    <xf numFmtId="49" fontId="4" fillId="0" borderId="3" xfId="1" applyNumberFormat="1" applyFont="1" applyFill="1" applyBorder="1" applyAlignment="1" applyProtection="1">
      <alignment horizontal="center" vertical="center" wrapText="1"/>
    </xf>
    <xf numFmtId="164" fontId="4" fillId="3" borderId="1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1" xfId="1" applyFont="1" applyFill="1" applyBorder="1" applyAlignment="1" applyProtection="1">
      <alignment vertical="center" wrapText="1"/>
    </xf>
    <xf numFmtId="0" fontId="4" fillId="0" borderId="3" xfId="1" applyNumberFormat="1" applyFont="1" applyFill="1" applyBorder="1" applyAlignment="1" applyProtection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left" vertical="center" wrapText="1" indent="2"/>
      <protection locked="0"/>
    </xf>
    <xf numFmtId="49" fontId="3" fillId="0" borderId="0" xfId="1" applyNumberFormat="1" applyFont="1" applyFill="1" applyBorder="1" applyAlignment="1" applyProtection="1">
      <alignment horizontal="center" vertical="center" wrapText="1"/>
    </xf>
    <xf numFmtId="0" fontId="3" fillId="0" borderId="3" xfId="1" applyNumberFormat="1" applyFont="1" applyFill="1" applyBorder="1" applyAlignment="1" applyProtection="1">
      <alignment horizontal="center" vertical="center" wrapText="1"/>
    </xf>
    <xf numFmtId="0" fontId="3" fillId="0" borderId="1" xfId="1" applyNumberFormat="1" applyFont="1" applyFill="1" applyBorder="1" applyAlignment="1" applyProtection="1">
      <alignment horizontal="left" vertical="center" wrapText="1" indent="2"/>
    </xf>
    <xf numFmtId="0" fontId="3" fillId="0" borderId="1" xfId="1" applyFont="1" applyFill="1" applyBorder="1" applyAlignment="1" applyProtection="1">
      <alignment horizontal="center" vertical="center" wrapText="1"/>
    </xf>
    <xf numFmtId="0" fontId="3" fillId="0" borderId="1" xfId="1" applyFont="1" applyFill="1" applyBorder="1" applyAlignment="1" applyProtection="1">
      <alignment vertical="center" wrapText="1"/>
    </xf>
    <xf numFmtId="0" fontId="4" fillId="0" borderId="1" xfId="1" applyFont="1" applyFill="1" applyBorder="1" applyAlignment="1" applyProtection="1">
      <alignment horizontal="left" vertical="center" wrapText="1" indent="3"/>
    </xf>
    <xf numFmtId="49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1" applyNumberFormat="1" applyFont="1" applyFill="1" applyBorder="1" applyAlignment="1" applyProtection="1">
      <alignment horizontal="left" vertical="center" wrapText="1"/>
      <protection locked="0"/>
    </xf>
    <xf numFmtId="0" fontId="7" fillId="0" borderId="0" xfId="1" applyFont="1" applyFill="1" applyBorder="1" applyAlignment="1" applyProtection="1">
      <alignment vertical="center" wrapText="1"/>
    </xf>
    <xf numFmtId="0" fontId="9" fillId="0" borderId="0" xfId="2" applyFont="1" applyFill="1" applyBorder="1" applyAlignment="1" applyProtection="1">
      <alignment vertical="center" wrapText="1"/>
    </xf>
    <xf numFmtId="0" fontId="3" fillId="0" borderId="0" xfId="1" applyFont="1" applyFill="1" applyBorder="1" applyAlignment="1" applyProtection="1">
      <alignment horizontal="center" vertical="center" wrapText="1"/>
    </xf>
    <xf numFmtId="0" fontId="11" fillId="0" borderId="5" xfId="3" applyNumberFormat="1" applyFont="1" applyFill="1" applyBorder="1" applyAlignment="1" applyProtection="1">
      <alignment horizontal="center" vertical="center" wrapText="1"/>
    </xf>
    <xf numFmtId="49" fontId="12" fillId="0" borderId="0" xfId="1" applyNumberFormat="1" applyFont="1" applyFill="1" applyBorder="1" applyAlignment="1" applyProtection="1">
      <alignment horizontal="center" vertical="center" wrapText="1"/>
    </xf>
    <xf numFmtId="0" fontId="13" fillId="0" borderId="0" xfId="1" applyFont="1" applyFill="1" applyAlignment="1" applyProtection="1">
      <alignment vertical="center" wrapText="1"/>
    </xf>
    <xf numFmtId="0" fontId="14" fillId="0" borderId="0" xfId="1" applyFont="1" applyFill="1" applyAlignment="1" applyProtection="1">
      <alignment vertical="center" wrapText="1"/>
    </xf>
    <xf numFmtId="0" fontId="12" fillId="0" borderId="0" xfId="1" applyFont="1" applyFill="1" applyAlignment="1" applyProtection="1">
      <alignment vertical="center" wrapText="1"/>
    </xf>
    <xf numFmtId="0" fontId="3" fillId="0" borderId="0" xfId="1" applyFont="1" applyFill="1" applyBorder="1" applyAlignment="1" applyProtection="1">
      <alignment vertical="center" wrapText="1"/>
    </xf>
    <xf numFmtId="49" fontId="12" fillId="0" borderId="6" xfId="1" applyNumberFormat="1" applyFont="1" applyFill="1" applyBorder="1" applyAlignment="1" applyProtection="1">
      <alignment horizontal="center" vertical="center" wrapText="1"/>
    </xf>
    <xf numFmtId="0" fontId="12" fillId="0" borderId="6" xfId="1" applyFont="1" applyFill="1" applyBorder="1" applyAlignment="1" applyProtection="1">
      <alignment horizontal="left" vertical="center" wrapText="1"/>
    </xf>
    <xf numFmtId="0" fontId="12" fillId="0" borderId="6" xfId="1" applyFont="1" applyFill="1" applyBorder="1" applyAlignment="1" applyProtection="1">
      <alignment horizontal="center" vertical="center" wrapText="1"/>
    </xf>
    <xf numFmtId="49" fontId="12" fillId="0" borderId="6" xfId="1" applyNumberFormat="1" applyFont="1" applyFill="1" applyBorder="1" applyAlignment="1" applyProtection="1">
      <alignment horizontal="left" vertical="center" wrapText="1"/>
    </xf>
    <xf numFmtId="0" fontId="19" fillId="0" borderId="0" xfId="1" applyFont="1" applyFill="1" applyAlignment="1" applyProtection="1">
      <alignment horizontal="right" vertical="top" wrapText="1"/>
    </xf>
    <xf numFmtId="0" fontId="4" fillId="0" borderId="0" xfId="1" applyFont="1" applyFill="1" applyAlignment="1" applyProtection="1">
      <alignment horizontal="left" vertical="center" wrapText="1"/>
    </xf>
    <xf numFmtId="0" fontId="12" fillId="0" borderId="0" xfId="1" applyFont="1" applyFill="1" applyBorder="1" applyAlignment="1" applyProtection="1">
      <alignment vertical="center" wrapText="1"/>
    </xf>
    <xf numFmtId="0" fontId="4" fillId="0" borderId="0" xfId="1" applyFont="1" applyFill="1" applyAlignment="1" applyProtection="1">
      <alignment vertical="center"/>
    </xf>
    <xf numFmtId="49" fontId="3" fillId="0" borderId="0" xfId="1" applyNumberFormat="1" applyFont="1" applyFill="1" applyAlignment="1" applyProtection="1">
      <alignment horizontal="center" vertical="center" wrapText="1"/>
    </xf>
    <xf numFmtId="0" fontId="4" fillId="0" borderId="0" xfId="1" applyFont="1" applyFill="1" applyAlignment="1" applyProtection="1">
      <alignment horizontal="left" vertical="top" wrapText="1"/>
    </xf>
    <xf numFmtId="49" fontId="2" fillId="0" borderId="0" xfId="1" applyNumberFormat="1" applyFont="1" applyFill="1" applyAlignment="1" applyProtection="1">
      <alignment horizontal="center" vertical="center" wrapText="1"/>
    </xf>
    <xf numFmtId="0" fontId="9" fillId="0" borderId="0" xfId="2" applyFont="1" applyBorder="1" applyAlignment="1">
      <alignment vertical="center" wrapText="1"/>
    </xf>
    <xf numFmtId="0" fontId="4" fillId="0" borderId="7" xfId="3" applyFont="1" applyFill="1" applyBorder="1" applyAlignment="1" applyProtection="1">
      <alignment horizontal="left" vertical="top" wrapText="1"/>
    </xf>
    <xf numFmtId="0" fontId="4" fillId="0" borderId="1" xfId="3" applyFont="1" applyFill="1" applyBorder="1" applyAlignment="1" applyProtection="1">
      <alignment horizontal="center" vertical="center" wrapText="1"/>
    </xf>
    <xf numFmtId="49" fontId="11" fillId="0" borderId="5" xfId="3" applyNumberFormat="1" applyFont="1" applyFill="1" applyBorder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horizontal="left" vertical="center" wrapText="1"/>
    </xf>
    <xf numFmtId="0" fontId="4" fillId="4" borderId="1" xfId="1" applyNumberFormat="1" applyFont="1" applyFill="1" applyBorder="1" applyAlignment="1" applyProtection="1">
      <alignment horizontal="right" vertical="center" wrapText="1"/>
    </xf>
    <xf numFmtId="4" fontId="4" fillId="2" borderId="1" xfId="1" applyNumberFormat="1" applyFont="1" applyFill="1" applyBorder="1" applyAlignment="1" applyProtection="1">
      <alignment horizontal="right" vertical="center" wrapText="1"/>
      <protection locked="0"/>
    </xf>
    <xf numFmtId="4" fontId="4" fillId="4" borderId="1" xfId="1" applyNumberFormat="1" applyFont="1" applyFill="1" applyBorder="1" applyAlignment="1" applyProtection="1">
      <alignment horizontal="right" vertical="center" wrapText="1"/>
    </xf>
    <xf numFmtId="0" fontId="4" fillId="0" borderId="1" xfId="1" applyFont="1" applyFill="1" applyBorder="1" applyAlignment="1" applyProtection="1">
      <alignment horizontal="left" vertical="center" wrapText="1" indent="1"/>
    </xf>
    <xf numFmtId="49" fontId="12" fillId="0" borderId="3" xfId="1" applyNumberFormat="1" applyFont="1" applyFill="1" applyBorder="1" applyAlignment="1" applyProtection="1">
      <alignment horizontal="center" vertical="center" wrapText="1"/>
    </xf>
    <xf numFmtId="0" fontId="12" fillId="0" borderId="1" xfId="1" applyFont="1" applyFill="1" applyBorder="1" applyAlignment="1" applyProtection="1">
      <alignment horizontal="left" vertical="center" wrapText="1" indent="2"/>
    </xf>
    <xf numFmtId="0" fontId="12" fillId="0" borderId="1" xfId="1" applyFont="1" applyFill="1" applyBorder="1" applyAlignment="1" applyProtection="1">
      <alignment horizontal="center" vertical="center" wrapText="1"/>
    </xf>
    <xf numFmtId="49" fontId="12" fillId="0" borderId="1" xfId="1" applyNumberFormat="1" applyFont="1" applyFill="1" applyBorder="1" applyAlignment="1" applyProtection="1">
      <alignment horizontal="left" vertical="center" wrapText="1"/>
    </xf>
    <xf numFmtId="0" fontId="12" fillId="0" borderId="1" xfId="1" applyFont="1" applyFill="1" applyBorder="1" applyAlignment="1" applyProtection="1">
      <alignment vertical="center" wrapText="1"/>
    </xf>
    <xf numFmtId="0" fontId="12" fillId="0" borderId="3" xfId="1" applyNumberFormat="1" applyFont="1" applyFill="1" applyBorder="1" applyAlignment="1" applyProtection="1">
      <alignment horizontal="center" vertical="center" wrapText="1"/>
    </xf>
    <xf numFmtId="0" fontId="12" fillId="0" borderId="1" xfId="1" applyFont="1" applyFill="1" applyBorder="1" applyAlignment="1" applyProtection="1">
      <alignment horizontal="left" vertical="center" wrapText="1" indent="3"/>
    </xf>
    <xf numFmtId="4" fontId="12" fillId="0" borderId="1" xfId="1" applyNumberFormat="1" applyFont="1" applyFill="1" applyBorder="1" applyAlignment="1" applyProtection="1">
      <alignment horizontal="right" vertical="center" wrapText="1"/>
    </xf>
    <xf numFmtId="0" fontId="15" fillId="0" borderId="0" xfId="1" applyFont="1" applyFill="1" applyAlignment="1" applyProtection="1">
      <alignment horizontal="center" vertical="center" wrapText="1"/>
    </xf>
    <xf numFmtId="49" fontId="4" fillId="5" borderId="7" xfId="1" applyNumberFormat="1" applyFont="1" applyFill="1" applyBorder="1" applyAlignment="1" applyProtection="1">
      <alignment vertical="center" wrapText="1"/>
    </xf>
    <xf numFmtId="49" fontId="16" fillId="5" borderId="8" xfId="4" applyFont="1" applyFill="1" applyBorder="1" applyAlignment="1" applyProtection="1">
      <alignment horizontal="left" vertical="center" indent="2"/>
    </xf>
    <xf numFmtId="0" fontId="4" fillId="5" borderId="8" xfId="1" applyFont="1" applyFill="1" applyBorder="1" applyAlignment="1" applyProtection="1">
      <alignment vertical="center" wrapText="1"/>
    </xf>
    <xf numFmtId="0" fontId="2" fillId="5" borderId="2" xfId="1" applyFont="1" applyFill="1" applyBorder="1" applyAlignment="1" applyProtection="1">
      <alignment vertical="center" wrapText="1"/>
    </xf>
    <xf numFmtId="0" fontId="4" fillId="0" borderId="9" xfId="1" applyFont="1" applyFill="1" applyBorder="1" applyAlignment="1" applyProtection="1">
      <alignment vertical="center" wrapText="1"/>
    </xf>
    <xf numFmtId="14" fontId="4" fillId="0" borderId="0" xfId="1" applyNumberFormat="1" applyFont="1" applyFill="1" applyBorder="1" applyAlignment="1" applyProtection="1">
      <alignment horizontal="center" vertical="center" wrapText="1"/>
    </xf>
    <xf numFmtId="49" fontId="10" fillId="0" borderId="0" xfId="5" applyFont="1" applyFill="1" applyBorder="1" applyAlignment="1" applyProtection="1">
      <alignment horizontal="center" vertical="center"/>
    </xf>
    <xf numFmtId="0" fontId="4" fillId="0" borderId="1" xfId="1" applyFont="1" applyFill="1" applyBorder="1" applyAlignment="1" applyProtection="1">
      <alignment horizontal="left" vertical="center" wrapText="1" indent="2"/>
    </xf>
    <xf numFmtId="164" fontId="4" fillId="2" borderId="1" xfId="1" applyNumberFormat="1" applyFont="1" applyFill="1" applyBorder="1" applyAlignment="1" applyProtection="1">
      <alignment horizontal="right" vertical="center" wrapText="1"/>
      <protection locked="0"/>
    </xf>
    <xf numFmtId="49" fontId="4" fillId="7" borderId="1" xfId="6" applyNumberFormat="1" applyFont="1" applyFill="1" applyBorder="1" applyAlignment="1" applyProtection="1">
      <alignment horizontal="left" vertical="center" wrapText="1"/>
    </xf>
    <xf numFmtId="0" fontId="13" fillId="0" borderId="1" xfId="1" applyFont="1" applyFill="1" applyBorder="1" applyAlignment="1" applyProtection="1">
      <alignment horizontal="left" vertical="center" wrapText="1" indent="1"/>
    </xf>
    <xf numFmtId="0" fontId="13" fillId="0" borderId="1" xfId="1" applyFont="1" applyFill="1" applyBorder="1" applyAlignment="1" applyProtection="1">
      <alignment horizontal="left" vertical="center" wrapText="1" indent="2"/>
    </xf>
    <xf numFmtId="49" fontId="12" fillId="0" borderId="1" xfId="6" applyNumberFormat="1" applyFont="1" applyFill="1" applyBorder="1" applyAlignment="1" applyProtection="1">
      <alignment horizontal="left" vertical="center" wrapText="1"/>
    </xf>
    <xf numFmtId="49" fontId="4" fillId="0" borderId="10" xfId="1" applyNumberFormat="1" applyFont="1" applyFill="1" applyBorder="1" applyAlignment="1" applyProtection="1">
      <alignment horizontal="center" vertical="center" wrapText="1"/>
    </xf>
    <xf numFmtId="0" fontId="4" fillId="0" borderId="9" xfId="1" applyFont="1" applyFill="1" applyBorder="1" applyAlignment="1" applyProtection="1">
      <alignment horizontal="left" vertical="center" wrapText="1" indent="1"/>
    </xf>
    <xf numFmtId="0" fontId="4" fillId="0" borderId="9" xfId="1" applyFont="1" applyFill="1" applyBorder="1" applyAlignment="1" applyProtection="1">
      <alignment horizontal="center" vertical="center" wrapText="1"/>
    </xf>
    <xf numFmtId="4" fontId="4" fillId="4" borderId="9" xfId="1" applyNumberFormat="1" applyFont="1" applyFill="1" applyBorder="1" applyAlignment="1" applyProtection="1">
      <alignment horizontal="right" vertical="center" wrapText="1"/>
    </xf>
    <xf numFmtId="49" fontId="4" fillId="0" borderId="1" xfId="1" applyNumberFormat="1" applyFont="1" applyFill="1" applyBorder="1" applyAlignment="1" applyProtection="1">
      <alignment vertical="center" wrapText="1"/>
    </xf>
    <xf numFmtId="0" fontId="4" fillId="0" borderId="9" xfId="1" applyFont="1" applyFill="1" applyBorder="1" applyAlignment="1" applyProtection="1">
      <alignment vertical="top" wrapText="1"/>
    </xf>
    <xf numFmtId="49" fontId="15" fillId="0" borderId="0" xfId="1" applyNumberFormat="1" applyFont="1" applyFill="1" applyBorder="1" applyAlignment="1" applyProtection="1">
      <alignment horizontal="center" vertical="top" wrapText="1"/>
    </xf>
    <xf numFmtId="49" fontId="4" fillId="2" borderId="1" xfId="1" applyNumberFormat="1" applyFont="1" applyFill="1" applyBorder="1" applyAlignment="1" applyProtection="1">
      <alignment horizontal="left" vertical="center" wrapText="1" indent="2"/>
      <protection locked="0"/>
    </xf>
    <xf numFmtId="49" fontId="18" fillId="2" borderId="1" xfId="7" applyNumberFormat="1" applyFont="1" applyFill="1" applyBorder="1" applyAlignment="1" applyProtection="1">
      <alignment horizontal="left" vertical="center" wrapText="1"/>
      <protection locked="0"/>
    </xf>
    <xf numFmtId="49" fontId="12" fillId="0" borderId="9" xfId="1" applyNumberFormat="1" applyFont="1" applyFill="1" applyBorder="1" applyAlignment="1" applyProtection="1">
      <alignment horizontal="center" vertical="center" wrapText="1"/>
    </xf>
    <xf numFmtId="0" fontId="12" fillId="0" borderId="9" xfId="1" applyFont="1" applyFill="1" applyBorder="1" applyAlignment="1" applyProtection="1">
      <alignment horizontal="left" vertical="center" wrapText="1" indent="1"/>
    </xf>
    <xf numFmtId="0" fontId="12" fillId="0" borderId="9" xfId="1" applyFont="1" applyFill="1" applyBorder="1" applyAlignment="1" applyProtection="1">
      <alignment horizontal="center" vertical="center" wrapText="1"/>
    </xf>
    <xf numFmtId="49" fontId="12" fillId="0" borderId="1" xfId="1" applyNumberFormat="1" applyFont="1" applyFill="1" applyBorder="1" applyAlignment="1" applyProtection="1">
      <alignment vertical="center" wrapText="1"/>
    </xf>
    <xf numFmtId="0" fontId="12" fillId="0" borderId="9" xfId="1" applyFont="1" applyFill="1" applyBorder="1" applyAlignment="1" applyProtection="1">
      <alignment vertical="center" wrapText="1"/>
    </xf>
    <xf numFmtId="49" fontId="16" fillId="5" borderId="8" xfId="4" applyFont="1" applyFill="1" applyBorder="1" applyAlignment="1" applyProtection="1">
      <alignment horizontal="left" vertical="center" indent="1"/>
    </xf>
    <xf numFmtId="0" fontId="4" fillId="0" borderId="6" xfId="1" applyFont="1" applyFill="1" applyBorder="1" applyAlignment="1" applyProtection="1">
      <alignment vertical="center" wrapText="1"/>
    </xf>
    <xf numFmtId="49" fontId="12" fillId="0" borderId="1" xfId="1" applyNumberFormat="1" applyFont="1" applyFill="1" applyBorder="1" applyAlignment="1" applyProtection="1">
      <alignment horizontal="center" vertical="center" wrapText="1"/>
    </xf>
    <xf numFmtId="0" fontId="12" fillId="0" borderId="1" xfId="1" applyFont="1" applyFill="1" applyBorder="1" applyAlignment="1" applyProtection="1">
      <alignment horizontal="left" vertical="center" wrapText="1" indent="1"/>
    </xf>
    <xf numFmtId="49" fontId="18" fillId="3" borderId="1" xfId="7" applyNumberFormat="1" applyFill="1" applyBorder="1" applyAlignment="1" applyProtection="1">
      <alignment horizontal="left" vertical="center" wrapText="1"/>
      <protection locked="0"/>
    </xf>
    <xf numFmtId="49" fontId="3" fillId="0" borderId="0" xfId="1" applyNumberFormat="1" applyFont="1" applyFill="1" applyAlignment="1" applyProtection="1">
      <alignment horizontal="center" vertical="center" wrapText="1"/>
    </xf>
    <xf numFmtId="49" fontId="4" fillId="0" borderId="10" xfId="1" applyNumberFormat="1" applyFont="1" applyFill="1" applyBorder="1" applyAlignment="1" applyProtection="1">
      <alignment horizontal="center" vertical="center" wrapText="1"/>
    </xf>
    <xf numFmtId="49" fontId="4" fillId="0" borderId="11" xfId="1" applyNumberFormat="1" applyFont="1" applyFill="1" applyBorder="1" applyAlignment="1" applyProtection="1">
      <alignment horizontal="center" vertical="center" wrapText="1"/>
    </xf>
    <xf numFmtId="0" fontId="4" fillId="0" borderId="9" xfId="1" applyFont="1" applyFill="1" applyBorder="1" applyAlignment="1" applyProtection="1">
      <alignment horizontal="center" vertical="center" wrapText="1"/>
    </xf>
    <xf numFmtId="0" fontId="4" fillId="0" borderId="6" xfId="1" applyFont="1" applyFill="1" applyBorder="1" applyAlignment="1" applyProtection="1">
      <alignment horizontal="center" vertical="center" wrapText="1"/>
    </xf>
    <xf numFmtId="49" fontId="13" fillId="0" borderId="10" xfId="1" applyNumberFormat="1" applyFont="1" applyFill="1" applyBorder="1" applyAlignment="1" applyProtection="1">
      <alignment horizontal="center" vertical="center" wrapText="1"/>
    </xf>
    <xf numFmtId="49" fontId="13" fillId="0" borderId="11" xfId="1" applyNumberFormat="1" applyFont="1" applyFill="1" applyBorder="1" applyAlignment="1" applyProtection="1">
      <alignment horizontal="center" vertical="center" wrapText="1"/>
    </xf>
    <xf numFmtId="0" fontId="12" fillId="0" borderId="9" xfId="1" applyFont="1" applyFill="1" applyBorder="1" applyAlignment="1" applyProtection="1">
      <alignment horizontal="center" vertical="center" wrapText="1"/>
    </xf>
    <xf numFmtId="0" fontId="12" fillId="0" borderId="6" xfId="1" applyFont="1" applyFill="1" applyBorder="1" applyAlignment="1" applyProtection="1">
      <alignment horizontal="center" vertical="center" wrapText="1"/>
    </xf>
    <xf numFmtId="0" fontId="4" fillId="0" borderId="0" xfId="1" applyFont="1" applyFill="1" applyAlignment="1" applyProtection="1">
      <alignment horizontal="left" vertical="top" wrapText="1"/>
    </xf>
    <xf numFmtId="49" fontId="2" fillId="0" borderId="0" xfId="1" applyNumberFormat="1" applyFont="1" applyFill="1" applyAlignment="1" applyProtection="1">
      <alignment horizontal="center" vertical="center" wrapText="1"/>
    </xf>
    <xf numFmtId="0" fontId="9" fillId="0" borderId="2" xfId="2" applyFont="1" applyBorder="1" applyAlignment="1">
      <alignment horizontal="left" vertical="center" wrapText="1" indent="1"/>
    </xf>
    <xf numFmtId="0" fontId="9" fillId="0" borderId="1" xfId="2" applyFont="1" applyBorder="1" applyAlignment="1">
      <alignment horizontal="left" vertical="center" wrapText="1" indent="1"/>
    </xf>
    <xf numFmtId="0" fontId="9" fillId="0" borderId="7" xfId="2" applyFont="1" applyBorder="1" applyAlignment="1">
      <alignment horizontal="left" vertical="center" wrapText="1" indent="1"/>
    </xf>
    <xf numFmtId="0" fontId="4" fillId="0" borderId="1" xfId="1" applyFont="1" applyFill="1" applyBorder="1" applyAlignment="1" applyProtection="1">
      <alignment horizontal="center" vertical="center" wrapText="1"/>
    </xf>
    <xf numFmtId="0" fontId="4" fillId="0" borderId="1" xfId="3" applyFont="1" applyFill="1" applyBorder="1" applyAlignment="1" applyProtection="1">
      <alignment horizontal="center" vertical="center" wrapText="1"/>
    </xf>
  </cellXfs>
  <cellStyles count="8">
    <cellStyle name="Гиперссылка" xfId="7" builtinId="8"/>
    <cellStyle name="ЗаголовокСтолбца" xfId="3"/>
    <cellStyle name="Обычный" xfId="0" builtinId="0"/>
    <cellStyle name="Обычный 3" xfId="4"/>
    <cellStyle name="Обычный 4" xfId="5"/>
    <cellStyle name="Обычный_ЖКУ_проект3" xfId="6"/>
    <cellStyle name="Обычный_Мониторинг инвестиций" xfId="1"/>
    <cellStyle name="Обычный_Шаблон по источникам для Модуля Реестр (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0</xdr:rowOff>
    </xdr:from>
    <xdr:to>
      <xdr:col>3</xdr:col>
      <xdr:colOff>0</xdr:colOff>
      <xdr:row>20</xdr:row>
      <xdr:rowOff>247650</xdr:rowOff>
    </xdr:to>
    <xdr:pic macro="[0]!modInfo.FREEZE_PANES_STATIC">
      <xdr:nvPicPr>
        <xdr:cNvPr id="2" name="FREEZE_PANES_G16" descr="update_org.png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3</xdr:col>
      <xdr:colOff>0</xdr:colOff>
      <xdr:row>20</xdr:row>
      <xdr:rowOff>247650</xdr:rowOff>
    </xdr:to>
    <xdr:pic macro="[0]!modInfo.FREEZE_PANES_STATIC">
      <xdr:nvPicPr>
        <xdr:cNvPr id="3" name="UNFREEZE_PANES_G16" descr="update_org.png" hidden="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_&#1060;&#1069;&#1059;_2\&#1045;&#1048;&#1040;&#1057;_2022\&#1053;&#1058;&#1050;\FAS.JKH.OPEN.INFO.BALANCE.WARM(v2.0.1)_&#1053;&#1058;&#1050;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0;&#1091;&#1088;&#1080;&#1083;&#1086;&#1074;&#1072;-&#1053;&#1040;\Desktop\FAS.JKH.OPEN.INFO.BALANCE.WARM(v1-3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Prov"/>
      <sheetName val="modList05"/>
      <sheetName val="Инструкция"/>
      <sheetName val="Лог обновления"/>
      <sheetName val="Титульный"/>
      <sheetName val="Территории"/>
      <sheetName val="Дифференциация"/>
      <sheetName val="Форма 1.0.1 | Форма 4.3.1"/>
      <sheetName val="Форма 4.3.1"/>
      <sheetName val="Форма 1.0.1 | Форма 4.3.2"/>
      <sheetName val="Форма 4.3.2"/>
      <sheetName val="Форма 1.0.1 | Форма 4.4"/>
      <sheetName val="Форма 4.4"/>
      <sheetName val="Форма 1.0.1 | Форма 4.5"/>
      <sheetName val="Форма 4.5"/>
      <sheetName val="Форма 1.0.1 | Форма 4.9"/>
      <sheetName val="Форма 4.9"/>
      <sheetName val="Форма 1.0.2"/>
      <sheetName val="Сведения об изменении"/>
      <sheetName val="Комментарии"/>
      <sheetName val="Проверка"/>
      <sheetName val="modReestr"/>
      <sheetName val="modfrmListIP"/>
      <sheetName val="REESTR_IP"/>
      <sheetName val="modList13"/>
      <sheetName val="modList07"/>
      <sheetName val="AllSheetsInThisWorkbook"/>
      <sheetName val="modCheckCyan"/>
      <sheetName val="modInfo"/>
      <sheetName val="TEHSHEET"/>
      <sheetName val="modfrmSelectData"/>
      <sheetName val="modList06"/>
      <sheetName val="modList01"/>
      <sheetName val="modList08"/>
      <sheetName val="et_union_hor"/>
      <sheetName val="et_union_vert"/>
      <sheetName val="modList00"/>
      <sheetName val="modList02"/>
      <sheetName val="modList03"/>
      <sheetName val="modList04"/>
      <sheetName val="modList09"/>
      <sheetName val="modHTTP"/>
      <sheetName val="modfrmRegion"/>
      <sheetName val="MR_LIST"/>
      <sheetName val="REESTR_VT"/>
      <sheetName val="REESTR_VED"/>
      <sheetName val="modfrmReestrObj"/>
      <sheetName val="DataOrg"/>
      <sheetName val="modfrmReestr"/>
      <sheetName val="modUpdTemplMain"/>
      <sheetName val="REESTR_ORG"/>
      <sheetName val="modClassifierValidate"/>
      <sheetName val="modHyp"/>
      <sheetName val="modfrmDateChoose"/>
      <sheetName val="modComm"/>
      <sheetName val="modThisWorkbook"/>
      <sheetName val="REESTR_MO"/>
      <sheetName val="REESTR_MO_FILTER"/>
      <sheetName val="modfrmReestrMR"/>
      <sheetName val="modServiceModule"/>
      <sheetName val="modfrmCheckUpdates"/>
      <sheetName val="REESTR_DS"/>
      <sheetName val="REESTR_CHS"/>
      <sheetName val="REESTR_LINK"/>
    </sheetNames>
    <sheetDataSet>
      <sheetData sheetId="0"/>
      <sheetData sheetId="1"/>
      <sheetData sheetId="2">
        <row r="3">
          <cell r="B3" t="str">
            <v>Версия 2.0.1</v>
          </cell>
        </row>
      </sheetData>
      <sheetData sheetId="3"/>
      <sheetData sheetId="4">
        <row r="7">
          <cell r="F7" t="str">
            <v>Кемеровская область</v>
          </cell>
        </row>
        <row r="14">
          <cell r="F14" t="str">
            <v>27.04.2023</v>
          </cell>
        </row>
        <row r="20">
          <cell r="F20">
            <v>2022</v>
          </cell>
        </row>
        <row r="26">
          <cell r="F26" t="str">
            <v>ООО "НТК"</v>
          </cell>
        </row>
        <row r="36">
          <cell r="F36" t="str">
            <v>да</v>
          </cell>
        </row>
        <row r="37">
          <cell r="F37" t="str">
            <v>31.03.2023</v>
          </cell>
        </row>
      </sheetData>
      <sheetData sheetId="5"/>
      <sheetData sheetId="6">
        <row r="21">
          <cell r="I21"/>
        </row>
        <row r="22">
          <cell r="I22"/>
        </row>
        <row r="23">
          <cell r="I23"/>
        </row>
        <row r="24">
          <cell r="I24"/>
        </row>
        <row r="25">
          <cell r="I25"/>
        </row>
        <row r="26">
          <cell r="I26" t="str">
            <v/>
          </cell>
        </row>
        <row r="27">
          <cell r="I27"/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20">
          <cell r="K20" t="str">
            <v>y</v>
          </cell>
        </row>
        <row r="21">
          <cell r="K21" t="str">
            <v>i</v>
          </cell>
        </row>
        <row r="22">
          <cell r="K22"/>
        </row>
        <row r="23">
          <cell r="K23" t="str">
            <v>y</v>
          </cell>
        </row>
        <row r="24">
          <cell r="K24" t="str">
            <v>i</v>
          </cell>
        </row>
        <row r="25">
          <cell r="K25" t="str">
            <v>i</v>
          </cell>
        </row>
        <row r="26">
          <cell r="K26"/>
        </row>
        <row r="27">
          <cell r="K27"/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2">
          <cell r="C2">
            <v>2018</v>
          </cell>
          <cell r="M2" t="str">
            <v>первичное раскрытие информации</v>
          </cell>
          <cell r="O2" t="str">
            <v>кредиты банков</v>
          </cell>
          <cell r="P2" t="str">
            <v>Торги/аукционы</v>
          </cell>
          <cell r="S2" t="str">
            <v>Форма 1.0.1</v>
          </cell>
          <cell r="T2" t="str">
            <v>Основные параметры раскрываемой информации</v>
          </cell>
          <cell r="AB2" t="str">
            <v>газ природный по регулируемой цене</v>
          </cell>
        </row>
        <row r="3">
          <cell r="C3">
            <v>2019</v>
          </cell>
          <cell r="M3" t="str">
            <v>изменения в раскрытой ранее информации</v>
          </cell>
          <cell r="O3" t="str">
            <v>кредиты иностранных банков</v>
          </cell>
          <cell r="P3" t="str">
            <v>Прямые договора без торгов</v>
          </cell>
          <cell r="S3" t="str">
            <v>Форма 4.3.1</v>
          </cell>
          <cell r="T3" t="str">
            <v>Информация об основных показателях финансово-хозяйственной деятельности регулируемой организации, включая структуру основных производственных затрат (в части регулируемой деятельности),  информация об основных технико-экономических параметрах деятельности единой теплоснабжающей организации, теплоснабжающей организации и теплосетевой организации в ценовых зонах теплоснабжения</v>
          </cell>
          <cell r="AB3" t="str">
            <v>газ природный по нерегулируемой цене</v>
          </cell>
        </row>
        <row r="4">
          <cell r="C4">
            <v>2020</v>
          </cell>
          <cell r="O4" t="str">
            <v>заемные средства др. организаций</v>
          </cell>
          <cell r="P4" t="str">
            <v>Прочее</v>
          </cell>
          <cell r="S4" t="str">
            <v>Форма 4.3.2</v>
          </cell>
          <cell r="T4" t="str">
            <v>Информация о расходах на капитальный и текущий ремонт основных производственных средств, расходах на услуги производственного характера</v>
          </cell>
          <cell r="AB4" t="str">
            <v>газ сжиженный</v>
          </cell>
        </row>
        <row r="5">
          <cell r="C5">
            <v>2021</v>
          </cell>
          <cell r="O5" t="str">
            <v>федеральный бюджет</v>
          </cell>
          <cell r="S5" t="str">
            <v>Форма 4.4</v>
          </cell>
          <cell r="T5" t="str">
            <v>Информация об основных потребительских характеристиках регулируемых товаров и услуг регулируемой организации и их соответствии установленным требованиям</v>
          </cell>
          <cell r="AB5" t="str">
            <v>газовый конденсат</v>
          </cell>
        </row>
        <row r="6">
          <cell r="C6">
            <v>2022</v>
          </cell>
          <cell r="O6" t="str">
            <v>бюджет субъекта Российской Федерации</v>
          </cell>
          <cell r="S6" t="str">
            <v>Форма 4.5</v>
          </cell>
          <cell r="T6" t="str">
            <v>Информация об инвестиционных программах</v>
          </cell>
          <cell r="AB6" t="str">
            <v>гшз</v>
          </cell>
        </row>
        <row r="7">
          <cell r="C7">
            <v>2023</v>
          </cell>
          <cell r="O7" t="str">
            <v>бюджет муниципального образования</v>
          </cell>
          <cell r="S7" t="str">
            <v>Форма 4.9</v>
          </cell>
          <cell r="T7" t="str">
            <v>Информация о способах приобретения, стоимости и объемах товаров, необходимых для производства товаров и (или) оказания услуг</v>
          </cell>
          <cell r="AB7" t="str">
            <v>мазут</v>
          </cell>
        </row>
        <row r="8">
          <cell r="O8" t="str">
            <v>средства внебюджетных фондов</v>
          </cell>
          <cell r="AB8" t="str">
            <v>нефть</v>
          </cell>
        </row>
        <row r="9">
          <cell r="O9" t="str">
            <v>прибыль, направленная на инвестиции</v>
          </cell>
          <cell r="AB9" t="str">
            <v>дизельное топливо</v>
          </cell>
        </row>
        <row r="10">
          <cell r="O10" t="str">
            <v>амортизация</v>
          </cell>
          <cell r="AB10" t="str">
            <v>уголь бурый</v>
          </cell>
        </row>
        <row r="11">
          <cell r="O11" t="str">
            <v>инвестиционная надбавка к тарифу</v>
          </cell>
          <cell r="AB11" t="str">
            <v>уголь каменный</v>
          </cell>
        </row>
        <row r="12">
          <cell r="O12" t="str">
            <v>плата за подключение (технологическое присоединение)</v>
          </cell>
          <cell r="AB12" t="str">
            <v>торф</v>
          </cell>
        </row>
        <row r="13">
          <cell r="O13" t="str">
            <v>прочие средства</v>
          </cell>
          <cell r="AB13" t="str">
            <v>дрова</v>
          </cell>
        </row>
        <row r="14">
          <cell r="AB14" t="str">
            <v>опил</v>
          </cell>
        </row>
        <row r="15">
          <cell r="AB15" t="str">
            <v>отходы березовые</v>
          </cell>
        </row>
        <row r="16">
          <cell r="AB16" t="str">
            <v>отходы осиновые</v>
          </cell>
        </row>
        <row r="17">
          <cell r="AB17" t="str">
            <v>печное топливо</v>
          </cell>
        </row>
        <row r="18">
          <cell r="AB18" t="str">
            <v>пилеты</v>
          </cell>
        </row>
        <row r="19">
          <cell r="AB19" t="str">
            <v>смола</v>
          </cell>
        </row>
        <row r="20">
          <cell r="AB20" t="str">
            <v>щепа</v>
          </cell>
        </row>
        <row r="21">
          <cell r="AB21" t="str">
            <v>горючий сланец</v>
          </cell>
        </row>
        <row r="22">
          <cell r="AB22" t="str">
            <v>керосин</v>
          </cell>
        </row>
        <row r="23">
          <cell r="AB23" t="str">
            <v>кислородно-водородная смесь</v>
          </cell>
        </row>
        <row r="24">
          <cell r="AB24" t="str">
            <v>электроэнергия (НН)</v>
          </cell>
        </row>
        <row r="25">
          <cell r="AB25" t="str">
            <v>электроэнергия (СН1)</v>
          </cell>
        </row>
        <row r="26">
          <cell r="AB26" t="str">
            <v>электроэнергия (СН2)</v>
          </cell>
        </row>
        <row r="27">
          <cell r="AB27" t="str">
            <v>электроэнергия (ВН)</v>
          </cell>
        </row>
        <row r="28">
          <cell r="AB28" t="str">
            <v>мощность</v>
          </cell>
        </row>
        <row r="29">
          <cell r="AB29" t="str">
            <v>прочее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>
        <row r="3">
          <cell r="B3" t="str">
            <v>Новокузнецкий муниципальный район, Новокузнецкий муниципальный район (32619000);</v>
          </cell>
        </row>
      </sheetData>
      <sheetData sheetId="62"/>
      <sheetData sheetId="6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Prov"/>
      <sheetName val="modList05"/>
      <sheetName val="Инструкция"/>
      <sheetName val="Лог обновления"/>
      <sheetName val="Титульный"/>
      <sheetName val="Территории"/>
      <sheetName val="Дифференциация"/>
      <sheetName val="Форма 1.0.1 | Форма 4.3.1"/>
      <sheetName val="Форма 4.3.1"/>
      <sheetName val="Форма 1.0.1 | Форма 4.3.2"/>
      <sheetName val="Форма 4.3.2"/>
      <sheetName val="Форма 1.0.1 | Форма 4.4"/>
      <sheetName val="Форма 4.4"/>
      <sheetName val="Форма 1.0.1 | Форма 4.5"/>
      <sheetName val="Форма 4.5"/>
      <sheetName val="Форма 1.0.1 | Форма 4.9"/>
      <sheetName val="Форма 4.9"/>
      <sheetName val="Форма 1.0.2"/>
      <sheetName val="Сведения об изменении"/>
      <sheetName val="Комментарии"/>
      <sheetName val="Проверка"/>
      <sheetName val="modReestr"/>
      <sheetName val="modList13"/>
      <sheetName val="modList07"/>
      <sheetName val="AllSheetsInThisWorkbook"/>
      <sheetName val="modCheckCyan"/>
      <sheetName val="modInfo"/>
      <sheetName val="TEHSHEET"/>
      <sheetName val="modfrmSelectData"/>
      <sheetName val="modList06"/>
      <sheetName val="modList01"/>
      <sheetName val="modList08"/>
      <sheetName val="et_union_hor"/>
      <sheetName val="et_union_vert"/>
      <sheetName val="modList00"/>
      <sheetName val="modList02"/>
      <sheetName val="modList03"/>
      <sheetName val="modList04"/>
      <sheetName val="modList09"/>
      <sheetName val="modHTTP"/>
      <sheetName val="modfrmRegion"/>
      <sheetName val="MR_LIST"/>
      <sheetName val="REESTR_VT"/>
      <sheetName val="REESTR_VED"/>
      <sheetName val="modfrmReestrObj"/>
      <sheetName val="DataOrg"/>
      <sheetName val="modfrmReestr"/>
      <sheetName val="modUpdTemplMain"/>
      <sheetName val="REESTR_ORG"/>
      <sheetName val="modClassifierValidate"/>
      <sheetName val="modHyp"/>
      <sheetName val="modfrmDateChoose"/>
      <sheetName val="modComm"/>
      <sheetName val="modThisWorkbook"/>
      <sheetName val="REESTR_MO"/>
      <sheetName val="REESTR_MO_FILTER"/>
      <sheetName val="modfrmReestrMR"/>
      <sheetName val="modServiceModule"/>
      <sheetName val="modfrmCheckUpdates"/>
      <sheetName val="REESTR_DS"/>
      <sheetName val="REESTR_CHS"/>
      <sheetName val="REESTR_LINK"/>
      <sheetName val="FAS.JKH.OPEN.INFO.BALANCE"/>
    </sheetNames>
    <sheetDataSet>
      <sheetData sheetId="0"/>
      <sheetData sheetId="1"/>
      <sheetData sheetId="2"/>
      <sheetData sheetId="3"/>
      <sheetData sheetId="4">
        <row r="36">
          <cell r="F36" t="str">
            <v>да</v>
          </cell>
        </row>
        <row r="37">
          <cell r="F37" t="str">
            <v>02.04.2021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2">
          <cell r="P2" t="str">
            <v>Торги/аукционы</v>
          </cell>
          <cell r="AB2" t="str">
            <v>газ природный по регулируемой цене</v>
          </cell>
        </row>
        <row r="3">
          <cell r="P3" t="str">
            <v>Прямые договора без торгов</v>
          </cell>
          <cell r="AB3" t="str">
            <v>газ природный по нерегулируемой цене</v>
          </cell>
        </row>
        <row r="4">
          <cell r="P4" t="str">
            <v>Прочее</v>
          </cell>
          <cell r="AB4" t="str">
            <v>газ сжиженный</v>
          </cell>
        </row>
        <row r="5">
          <cell r="AB5" t="str">
            <v>газовый конденсат</v>
          </cell>
        </row>
        <row r="6">
          <cell r="AB6" t="str">
            <v>гшз</v>
          </cell>
        </row>
        <row r="7">
          <cell r="AB7" t="str">
            <v>мазут</v>
          </cell>
        </row>
        <row r="8">
          <cell r="AB8" t="str">
            <v>нефть</v>
          </cell>
        </row>
        <row r="9">
          <cell r="AB9" t="str">
            <v>дизельное топливо</v>
          </cell>
        </row>
        <row r="10">
          <cell r="AB10" t="str">
            <v>уголь бурый</v>
          </cell>
        </row>
        <row r="11">
          <cell r="AB11" t="str">
            <v>уголь каменный</v>
          </cell>
        </row>
        <row r="12">
          <cell r="AB12" t="str">
            <v>торф</v>
          </cell>
        </row>
        <row r="13">
          <cell r="AB13" t="str">
            <v>дрова</v>
          </cell>
        </row>
        <row r="14">
          <cell r="AB14" t="str">
            <v>опил</v>
          </cell>
        </row>
        <row r="15">
          <cell r="AB15" t="str">
            <v>отходы березовые</v>
          </cell>
        </row>
        <row r="16">
          <cell r="AB16" t="str">
            <v>отходы осиновые</v>
          </cell>
        </row>
        <row r="17">
          <cell r="AB17" t="str">
            <v>печное топливо</v>
          </cell>
        </row>
        <row r="18">
          <cell r="AB18" t="str">
            <v>пилеты</v>
          </cell>
        </row>
        <row r="19">
          <cell r="AB19" t="str">
            <v>смола</v>
          </cell>
        </row>
        <row r="20">
          <cell r="AB20" t="str">
            <v>щепа</v>
          </cell>
        </row>
        <row r="21">
          <cell r="AB21" t="str">
            <v>горючий сланец</v>
          </cell>
        </row>
        <row r="22">
          <cell r="AB22" t="str">
            <v>керосин</v>
          </cell>
        </row>
        <row r="23">
          <cell r="AB23" t="str">
            <v>кислородно-водородная смесь</v>
          </cell>
        </row>
        <row r="24">
          <cell r="AB24" t="str">
            <v>электроэнергия (НН)</v>
          </cell>
        </row>
        <row r="25">
          <cell r="AB25" t="str">
            <v>электроэнергия (СН1)</v>
          </cell>
        </row>
        <row r="26">
          <cell r="AB26" t="str">
            <v>электроэнергия (СН2)</v>
          </cell>
        </row>
        <row r="27">
          <cell r="AB27" t="str">
            <v>электроэнергия (ВН)</v>
          </cell>
        </row>
        <row r="28">
          <cell r="AB28" t="str">
            <v>мощность</v>
          </cell>
        </row>
        <row r="29">
          <cell r="AB29" t="str">
            <v>прочее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01">
    <pageSetUpPr fitToPage="1"/>
  </sheetPr>
  <dimension ref="A1:AE276"/>
  <sheetViews>
    <sheetView showGridLines="0" tabSelected="1" topLeftCell="D90" zoomScaleNormal="100" workbookViewId="0">
      <selection activeCell="D105" sqref="A105:XFD108"/>
    </sheetView>
  </sheetViews>
  <sheetFormatPr defaultRowHeight="10.5" customHeight="1" x14ac:dyDescent="0.25"/>
  <cols>
    <col min="1" max="1" width="19.140625" style="48" hidden="1" customWidth="1"/>
    <col min="2" max="2" width="16.85546875" style="1" hidden="1" customWidth="1"/>
    <col min="3" max="3" width="3.7109375" style="13" hidden="1" customWidth="1"/>
    <col min="4" max="4" width="7.7109375" style="14" customWidth="1"/>
    <col min="5" max="5" width="54.5703125" style="14" customWidth="1"/>
    <col min="6" max="6" width="10.42578125" style="14" customWidth="1"/>
    <col min="7" max="9" width="40.7109375" style="14" customWidth="1"/>
    <col min="10" max="10" width="93.42578125" style="14" hidden="1" customWidth="1"/>
    <col min="11" max="12" width="3.7109375" style="1" customWidth="1"/>
    <col min="13" max="13" width="3.7109375" style="3" customWidth="1"/>
    <col min="14" max="17" width="3.7109375" style="1" customWidth="1"/>
    <col min="18" max="18" width="10.5703125" style="3" customWidth="1"/>
    <col min="19" max="19" width="34.7109375" style="1" customWidth="1"/>
    <col min="20" max="20" width="9.42578125" style="1" customWidth="1"/>
    <col min="21" max="21" width="9.140625" style="11"/>
    <col min="22" max="26" width="9.140625" style="1"/>
    <col min="27" max="31" width="9.140625" style="12"/>
    <col min="32" max="16384" width="9.140625" style="14"/>
  </cols>
  <sheetData>
    <row r="1" spans="1:31" s="1" customFormat="1" ht="10.5" hidden="1" customHeight="1" x14ac:dyDescent="0.25">
      <c r="A1" s="48"/>
      <c r="C1" s="2"/>
      <c r="G1" s="1">
        <v>4</v>
      </c>
      <c r="H1" s="1">
        <v>5</v>
      </c>
      <c r="I1" s="1">
        <v>6</v>
      </c>
      <c r="M1" s="3"/>
      <c r="R1" s="3"/>
    </row>
    <row r="2" spans="1:31" s="1" customFormat="1" ht="22.5" hidden="1" x14ac:dyDescent="0.25">
      <c r="A2" s="48"/>
      <c r="C2" s="4"/>
      <c r="D2" s="5"/>
      <c r="E2" s="6"/>
      <c r="F2" s="7" t="s">
        <v>0</v>
      </c>
      <c r="G2" s="8"/>
      <c r="H2" s="8"/>
      <c r="I2" s="8"/>
      <c r="J2" s="9" t="s">
        <v>1</v>
      </c>
      <c r="K2" s="10"/>
      <c r="M2" s="3"/>
      <c r="R2" s="3"/>
      <c r="U2" s="11"/>
      <c r="AA2" s="12"/>
      <c r="AB2" s="12"/>
      <c r="AC2" s="12"/>
      <c r="AD2" s="12"/>
      <c r="AE2" s="12"/>
    </row>
    <row r="3" spans="1:31" ht="10.5" hidden="1" customHeight="1" x14ac:dyDescent="0.25"/>
    <row r="4" spans="1:31" ht="22.5" hidden="1" x14ac:dyDescent="0.25">
      <c r="C4" s="15"/>
      <c r="D4" s="16"/>
      <c r="E4" s="6"/>
      <c r="F4" s="7" t="s">
        <v>2</v>
      </c>
      <c r="G4" s="17"/>
      <c r="H4" s="17"/>
      <c r="I4" s="17"/>
      <c r="J4" s="18" t="s">
        <v>3</v>
      </c>
      <c r="K4" s="10"/>
    </row>
    <row r="5" spans="1:31" ht="10.5" hidden="1" customHeight="1" x14ac:dyDescent="0.25"/>
    <row r="6" spans="1:31" ht="22.5" hidden="1" x14ac:dyDescent="0.25">
      <c r="A6" s="109"/>
      <c r="B6" s="3" t="s">
        <v>4</v>
      </c>
      <c r="C6" s="15"/>
      <c r="D6" s="19">
        <f>A6</f>
        <v>0</v>
      </c>
      <c r="E6" s="20"/>
      <c r="F6" s="7" t="s">
        <v>5</v>
      </c>
      <c r="G6" s="7" t="s">
        <v>5</v>
      </c>
      <c r="H6" s="7" t="s">
        <v>5</v>
      </c>
      <c r="I6" s="7" t="s">
        <v>5</v>
      </c>
      <c r="J6" s="18" t="s">
        <v>6</v>
      </c>
      <c r="K6" s="10"/>
    </row>
    <row r="7" spans="1:31" s="1" customFormat="1" ht="11.25" hidden="1" x14ac:dyDescent="0.25">
      <c r="A7" s="109"/>
      <c r="C7" s="21"/>
      <c r="D7" s="22"/>
      <c r="E7" s="23" t="s">
        <v>7</v>
      </c>
      <c r="F7" s="24"/>
      <c r="G7" s="24">
        <f>G8*G9+G10</f>
        <v>0</v>
      </c>
      <c r="H7" s="24">
        <f>H8*H9+H10</f>
        <v>0</v>
      </c>
      <c r="I7" s="24">
        <f>I8*I9+I10</f>
        <v>0</v>
      </c>
      <c r="J7" s="25"/>
      <c r="K7" s="3"/>
      <c r="M7" s="3"/>
      <c r="R7" s="3"/>
    </row>
    <row r="8" spans="1:31" ht="22.5" hidden="1" x14ac:dyDescent="0.25">
      <c r="A8" s="109"/>
      <c r="C8" s="15"/>
      <c r="D8" s="19" t="str">
        <f>A6&amp;".1"</f>
        <v>.1</v>
      </c>
      <c r="E8" s="26" t="s">
        <v>8</v>
      </c>
      <c r="F8" s="27"/>
      <c r="G8" s="8"/>
      <c r="H8" s="8"/>
      <c r="I8" s="8"/>
      <c r="J8" s="18" t="s">
        <v>9</v>
      </c>
      <c r="K8" s="10"/>
    </row>
    <row r="9" spans="1:31" ht="18.75" hidden="1" x14ac:dyDescent="0.25">
      <c r="A9" s="109"/>
      <c r="C9" s="15"/>
      <c r="D9" s="19" t="str">
        <f>A6&amp;".2"</f>
        <v>.2</v>
      </c>
      <c r="E9" s="26" t="s">
        <v>10</v>
      </c>
      <c r="F9" s="7" t="s">
        <v>0</v>
      </c>
      <c r="G9" s="8"/>
      <c r="H9" s="8"/>
      <c r="I9" s="8"/>
      <c r="J9" s="18"/>
      <c r="K9" s="10"/>
    </row>
    <row r="10" spans="1:31" ht="18.75" hidden="1" x14ac:dyDescent="0.25">
      <c r="A10" s="109"/>
      <c r="C10" s="15"/>
      <c r="D10" s="19" t="str">
        <f>A6&amp;".3"</f>
        <v>.3</v>
      </c>
      <c r="E10" s="26" t="s">
        <v>11</v>
      </c>
      <c r="F10" s="7" t="s">
        <v>0</v>
      </c>
      <c r="G10" s="8"/>
      <c r="H10" s="8"/>
      <c r="I10" s="8"/>
      <c r="J10" s="18"/>
      <c r="K10" s="10"/>
    </row>
    <row r="11" spans="1:31" ht="18.75" hidden="1" x14ac:dyDescent="0.25">
      <c r="A11" s="109"/>
      <c r="C11" s="15"/>
      <c r="D11" s="19" t="str">
        <f>A6&amp;".4"</f>
        <v>.4</v>
      </c>
      <c r="E11" s="26" t="s">
        <v>12</v>
      </c>
      <c r="F11" s="7" t="s">
        <v>5</v>
      </c>
      <c r="G11" s="28"/>
      <c r="H11" s="28"/>
      <c r="I11" s="28"/>
      <c r="J11" s="18"/>
      <c r="K11" s="10"/>
    </row>
    <row r="12" spans="1:31" ht="10.5" hidden="1" customHeight="1" x14ac:dyDescent="0.25"/>
    <row r="13" spans="1:31" ht="22.5" hidden="1" x14ac:dyDescent="0.25">
      <c r="C13" s="15"/>
      <c r="D13" s="16"/>
      <c r="E13" s="6"/>
      <c r="F13" s="7" t="s">
        <v>13</v>
      </c>
      <c r="G13" s="17"/>
      <c r="H13" s="17"/>
      <c r="I13" s="17"/>
      <c r="J13" s="18" t="s">
        <v>14</v>
      </c>
      <c r="K13" s="10"/>
    </row>
    <row r="14" spans="1:31" ht="10.5" hidden="1" customHeight="1" x14ac:dyDescent="0.25"/>
    <row r="15" spans="1:31" ht="22.5" hidden="1" x14ac:dyDescent="0.25">
      <c r="C15" s="15"/>
      <c r="D15" s="16"/>
      <c r="E15" s="6"/>
      <c r="F15" s="7" t="s">
        <v>13</v>
      </c>
      <c r="G15" s="17"/>
      <c r="H15" s="17"/>
      <c r="I15" s="17"/>
      <c r="J15" s="18" t="s">
        <v>15</v>
      </c>
      <c r="K15" s="10"/>
    </row>
    <row r="16" spans="1:31" ht="10.5" hidden="1" customHeight="1" x14ac:dyDescent="0.25"/>
    <row r="17" spans="1:26" ht="18.75" hidden="1" x14ac:dyDescent="0.25">
      <c r="C17" s="15"/>
      <c r="D17" s="16"/>
      <c r="E17" s="6"/>
      <c r="F17" s="7" t="s">
        <v>16</v>
      </c>
      <c r="G17" s="8"/>
      <c r="H17" s="8"/>
      <c r="I17" s="8"/>
      <c r="J17" s="18" t="s">
        <v>17</v>
      </c>
      <c r="K17" s="10"/>
    </row>
    <row r="18" spans="1:26" ht="10.5" hidden="1" customHeight="1" x14ac:dyDescent="0.25"/>
    <row r="19" spans="1:26" s="12" customFormat="1" ht="10.5" hidden="1" customHeight="1" x14ac:dyDescent="0.25">
      <c r="A19" s="48"/>
      <c r="B19" s="1"/>
      <c r="C19" s="29"/>
      <c r="J19" s="12">
        <v>4</v>
      </c>
      <c r="K19" s="1"/>
      <c r="L19" s="1"/>
      <c r="M19" s="3"/>
      <c r="N19" s="1"/>
      <c r="O19" s="1"/>
      <c r="P19" s="1"/>
      <c r="Q19" s="1"/>
      <c r="R19" s="3"/>
      <c r="S19" s="1"/>
      <c r="T19" s="1"/>
      <c r="U19" s="11"/>
      <c r="V19" s="1"/>
      <c r="W19" s="1"/>
      <c r="X19" s="1"/>
      <c r="Y19" s="1"/>
      <c r="Z19" s="1"/>
    </row>
    <row r="20" spans="1:26" ht="3" customHeight="1" x14ac:dyDescent="0.25"/>
    <row r="21" spans="1:26" ht="79.5" customHeight="1" x14ac:dyDescent="0.25">
      <c r="D21" s="110" t="s">
        <v>156</v>
      </c>
      <c r="E21" s="111"/>
      <c r="F21" s="112"/>
      <c r="G21" s="49"/>
      <c r="H21" s="49"/>
      <c r="I21" s="49"/>
      <c r="J21" s="30"/>
    </row>
    <row r="22" spans="1:26" ht="10.5" hidden="1" customHeight="1" x14ac:dyDescent="0.25"/>
    <row r="23" spans="1:26" ht="3" customHeight="1" x14ac:dyDescent="0.25">
      <c r="G23" s="31">
        <v>22</v>
      </c>
      <c r="H23" s="31">
        <v>23</v>
      </c>
      <c r="I23" s="31">
        <v>24</v>
      </c>
    </row>
    <row r="24" spans="1:26" ht="18" customHeight="1" x14ac:dyDescent="0.25">
      <c r="D24" s="113" t="s">
        <v>18</v>
      </c>
      <c r="E24" s="113"/>
      <c r="F24" s="113"/>
      <c r="G24" s="113"/>
      <c r="H24" s="7"/>
      <c r="I24" s="7"/>
      <c r="J24" s="113" t="s">
        <v>157</v>
      </c>
    </row>
    <row r="25" spans="1:26" ht="101.25" x14ac:dyDescent="0.25">
      <c r="D25" s="113" t="s">
        <v>19</v>
      </c>
      <c r="E25" s="114" t="s">
        <v>20</v>
      </c>
      <c r="F25" s="114" t="s">
        <v>21</v>
      </c>
      <c r="G25" s="50" t="s">
        <v>22</v>
      </c>
      <c r="H25" s="50" t="s">
        <v>23</v>
      </c>
      <c r="I25" s="50" t="s">
        <v>24</v>
      </c>
      <c r="J25" s="113"/>
    </row>
    <row r="26" spans="1:26" ht="21" customHeight="1" x14ac:dyDescent="0.25">
      <c r="D26" s="113"/>
      <c r="E26" s="114"/>
      <c r="F26" s="114"/>
      <c r="G26" s="51" t="s">
        <v>25</v>
      </c>
      <c r="H26" s="51" t="s">
        <v>25</v>
      </c>
      <c r="I26" s="51" t="s">
        <v>25</v>
      </c>
      <c r="J26" s="113"/>
    </row>
    <row r="27" spans="1:26" ht="11.25" x14ac:dyDescent="0.25">
      <c r="D27" s="52" t="s">
        <v>26</v>
      </c>
      <c r="E27" s="52" t="s">
        <v>27</v>
      </c>
      <c r="F27" s="52" t="s">
        <v>28</v>
      </c>
      <c r="G27" s="32">
        <f>G1</f>
        <v>4</v>
      </c>
      <c r="H27" s="32">
        <f>H1</f>
        <v>5</v>
      </c>
      <c r="I27" s="32">
        <f>I1</f>
        <v>6</v>
      </c>
      <c r="J27" s="32"/>
    </row>
    <row r="28" spans="1:26" ht="33.75" x14ac:dyDescent="0.25">
      <c r="C28" s="15"/>
      <c r="D28" s="16" t="s">
        <v>26</v>
      </c>
      <c r="E28" s="53" t="s">
        <v>29</v>
      </c>
      <c r="F28" s="7" t="s">
        <v>5</v>
      </c>
      <c r="G28" s="54" t="str">
        <f>IF(buhg_flag="да",IF(dateBuhg="","Не указана",dateBuhg),"Не осуществлялась")</f>
        <v>31.03.2023</v>
      </c>
      <c r="H28" s="54" t="str">
        <f>IF(buhg_flag="да",IF(dateBuhg="","Не указана",dateBuhg),"Не осуществлялась")</f>
        <v>31.03.2023</v>
      </c>
      <c r="I28" s="54" t="str">
        <f>IF(buhg_flag="да",IF(dateBuhg="","Не указана",dateBuhg),"Не осуществлялась")</f>
        <v>31.03.2023</v>
      </c>
      <c r="J28" s="18" t="s">
        <v>158</v>
      </c>
      <c r="K28" s="10"/>
    </row>
    <row r="29" spans="1:26" ht="22.5" x14ac:dyDescent="0.25">
      <c r="C29" s="15"/>
      <c r="D29" s="16" t="s">
        <v>27</v>
      </c>
      <c r="E29" s="53" t="s">
        <v>30</v>
      </c>
      <c r="F29" s="7" t="s">
        <v>0</v>
      </c>
      <c r="G29" s="55">
        <v>46569.73</v>
      </c>
      <c r="H29" s="55">
        <v>29981.77</v>
      </c>
      <c r="I29" s="55">
        <v>148029.82</v>
      </c>
      <c r="J29" s="18" t="s">
        <v>159</v>
      </c>
      <c r="K29" s="10"/>
    </row>
    <row r="30" spans="1:26" ht="22.5" x14ac:dyDescent="0.25">
      <c r="C30" s="15"/>
      <c r="D30" s="16" t="s">
        <v>28</v>
      </c>
      <c r="E30" s="53" t="s">
        <v>31</v>
      </c>
      <c r="F30" s="7" t="s">
        <v>0</v>
      </c>
      <c r="G30" s="56">
        <f>SUM(G31:G32,G39,G42:G50,G53,G56,G60)</f>
        <v>35863.460829999996</v>
      </c>
      <c r="H30" s="56">
        <f>SUM(H31:H32,H39,H42:H50,H53,H56,H60)</f>
        <v>32503.516150999996</v>
      </c>
      <c r="I30" s="56">
        <f>SUM(I31:I32,I39,I42:I50,I53,I56,I60)</f>
        <v>102399.14692000001</v>
      </c>
      <c r="J30" s="18" t="s">
        <v>160</v>
      </c>
      <c r="K30" s="10"/>
    </row>
    <row r="31" spans="1:26" ht="22.5" x14ac:dyDescent="0.25">
      <c r="C31" s="15"/>
      <c r="D31" s="16" t="s">
        <v>32</v>
      </c>
      <c r="E31" s="57" t="s">
        <v>33</v>
      </c>
      <c r="F31" s="7" t="s">
        <v>0</v>
      </c>
      <c r="G31" s="55">
        <v>226.73043999999999</v>
      </c>
      <c r="H31" s="55">
        <v>318.19598999999999</v>
      </c>
      <c r="I31" s="55">
        <v>6026.3682500000004</v>
      </c>
      <c r="J31" s="18"/>
      <c r="K31" s="10"/>
    </row>
    <row r="32" spans="1:26" ht="18.75" x14ac:dyDescent="0.25">
      <c r="C32" s="15"/>
      <c r="D32" s="16" t="s">
        <v>34</v>
      </c>
      <c r="E32" s="57" t="s">
        <v>35</v>
      </c>
      <c r="F32" s="7" t="s">
        <v>0</v>
      </c>
      <c r="G32" s="56">
        <f>SUMIF($E33:$E38,$E7,G33:G38)</f>
        <v>0</v>
      </c>
      <c r="H32" s="56">
        <f>SUMIF($E33:$E38,$E7,H33:H38)</f>
        <v>0</v>
      </c>
      <c r="I32" s="56">
        <f>SUMIF($E33:$E38,$E7,I33:I38)</f>
        <v>0</v>
      </c>
      <c r="J32" s="18" t="s">
        <v>161</v>
      </c>
      <c r="K32" s="10"/>
    </row>
    <row r="33" spans="1:31" s="36" customFormat="1" ht="5.25" hidden="1" x14ac:dyDescent="0.25">
      <c r="A33" s="99" t="s">
        <v>36</v>
      </c>
      <c r="B33" s="3"/>
      <c r="C33" s="33"/>
      <c r="D33" s="58"/>
      <c r="E33" s="59"/>
      <c r="F33" s="60"/>
      <c r="G33" s="61"/>
      <c r="H33" s="61"/>
      <c r="I33" s="61"/>
      <c r="J33" s="62"/>
      <c r="K33" s="3"/>
      <c r="L33" s="3"/>
      <c r="M33" s="3"/>
      <c r="N33" s="3"/>
      <c r="O33" s="3"/>
      <c r="P33" s="3"/>
      <c r="Q33" s="3"/>
      <c r="R33" s="3"/>
      <c r="S33" s="3"/>
      <c r="T33" s="3"/>
      <c r="U33" s="34"/>
      <c r="V33" s="3"/>
      <c r="W33" s="3"/>
      <c r="X33" s="3"/>
      <c r="Y33" s="3"/>
      <c r="Z33" s="3"/>
      <c r="AA33" s="35"/>
      <c r="AB33" s="35"/>
      <c r="AC33" s="35"/>
      <c r="AD33" s="35"/>
      <c r="AE33" s="35"/>
    </row>
    <row r="34" spans="1:31" s="36" customFormat="1" ht="5.25" hidden="1" x14ac:dyDescent="0.25">
      <c r="A34" s="99"/>
      <c r="B34" s="3"/>
      <c r="C34" s="33"/>
      <c r="D34" s="63"/>
      <c r="E34" s="64"/>
      <c r="F34" s="60"/>
      <c r="G34" s="65"/>
      <c r="H34" s="65"/>
      <c r="I34" s="65"/>
      <c r="J34" s="62"/>
      <c r="K34" s="3"/>
      <c r="L34" s="3"/>
      <c r="M34" s="3"/>
      <c r="N34" s="3"/>
      <c r="O34" s="3"/>
      <c r="P34" s="3"/>
      <c r="Q34" s="3"/>
      <c r="R34" s="3"/>
      <c r="S34" s="3"/>
      <c r="T34" s="3"/>
      <c r="U34" s="34"/>
      <c r="V34" s="3"/>
      <c r="W34" s="3"/>
      <c r="X34" s="3"/>
      <c r="Y34" s="3"/>
      <c r="Z34" s="3"/>
      <c r="AA34" s="35"/>
      <c r="AB34" s="35"/>
      <c r="AC34" s="35"/>
      <c r="AD34" s="35"/>
      <c r="AE34" s="35"/>
    </row>
    <row r="35" spans="1:31" s="36" customFormat="1" ht="5.25" hidden="1" x14ac:dyDescent="0.25">
      <c r="A35" s="99"/>
      <c r="B35" s="3"/>
      <c r="C35" s="33"/>
      <c r="D35" s="63"/>
      <c r="E35" s="64"/>
      <c r="F35" s="60"/>
      <c r="G35" s="65"/>
      <c r="H35" s="65"/>
      <c r="I35" s="65"/>
      <c r="J35" s="62"/>
      <c r="K35" s="3"/>
      <c r="L35" s="3"/>
      <c r="M35" s="3"/>
      <c r="N35" s="3"/>
      <c r="O35" s="3"/>
      <c r="P35" s="3"/>
      <c r="Q35" s="3"/>
      <c r="R35" s="3"/>
      <c r="S35" s="3"/>
      <c r="T35" s="3"/>
      <c r="U35" s="34"/>
      <c r="V35" s="3"/>
      <c r="W35" s="3"/>
      <c r="X35" s="3"/>
      <c r="Y35" s="3"/>
      <c r="Z35" s="3"/>
      <c r="AA35" s="35"/>
      <c r="AB35" s="35"/>
      <c r="AC35" s="35"/>
      <c r="AD35" s="35"/>
      <c r="AE35" s="35"/>
    </row>
    <row r="36" spans="1:31" s="36" customFormat="1" ht="5.25" hidden="1" x14ac:dyDescent="0.25">
      <c r="A36" s="99"/>
      <c r="B36" s="3"/>
      <c r="C36" s="33"/>
      <c r="D36" s="63"/>
      <c r="E36" s="64"/>
      <c r="F36" s="60"/>
      <c r="G36" s="65"/>
      <c r="H36" s="65"/>
      <c r="I36" s="65"/>
      <c r="J36" s="62"/>
      <c r="K36" s="3"/>
      <c r="L36" s="3"/>
      <c r="M36" s="3"/>
      <c r="N36" s="3"/>
      <c r="O36" s="3"/>
      <c r="P36" s="3"/>
      <c r="Q36" s="3"/>
      <c r="R36" s="3"/>
      <c r="S36" s="3"/>
      <c r="T36" s="3"/>
      <c r="U36" s="34"/>
      <c r="V36" s="3"/>
      <c r="W36" s="3"/>
      <c r="X36" s="3"/>
      <c r="Y36" s="3"/>
      <c r="Z36" s="3"/>
      <c r="AA36" s="35"/>
      <c r="AB36" s="35"/>
      <c r="AC36" s="35"/>
      <c r="AD36" s="35"/>
      <c r="AE36" s="35"/>
    </row>
    <row r="37" spans="1:31" s="36" customFormat="1" ht="5.25" hidden="1" x14ac:dyDescent="0.25">
      <c r="A37" s="99"/>
      <c r="B37" s="3"/>
      <c r="C37" s="33"/>
      <c r="D37" s="63"/>
      <c r="E37" s="64"/>
      <c r="F37" s="60"/>
      <c r="G37" s="61"/>
      <c r="H37" s="61"/>
      <c r="I37" s="61"/>
      <c r="J37" s="62"/>
      <c r="K37" s="3"/>
      <c r="L37" s="3"/>
      <c r="M37" s="3"/>
      <c r="N37" s="3"/>
      <c r="O37" s="3"/>
      <c r="P37" s="3"/>
      <c r="Q37" s="3"/>
      <c r="R37" s="3"/>
      <c r="S37" s="3"/>
      <c r="T37" s="3"/>
      <c r="U37" s="34"/>
      <c r="V37" s="3"/>
      <c r="W37" s="3"/>
      <c r="X37" s="3"/>
      <c r="Y37" s="3"/>
      <c r="Z37" s="3"/>
      <c r="AA37" s="35"/>
      <c r="AB37" s="35"/>
      <c r="AC37" s="35"/>
      <c r="AD37" s="35"/>
      <c r="AE37" s="35"/>
    </row>
    <row r="38" spans="1:31" s="1" customFormat="1" ht="18" customHeight="1" x14ac:dyDescent="0.25">
      <c r="A38" s="48"/>
      <c r="C38" s="66"/>
      <c r="D38" s="67"/>
      <c r="E38" s="68" t="s">
        <v>37</v>
      </c>
      <c r="F38" s="69"/>
      <c r="G38" s="70"/>
      <c r="H38" s="70"/>
      <c r="I38" s="70"/>
      <c r="J38" s="71"/>
      <c r="K38" s="10"/>
      <c r="M38" s="3"/>
      <c r="R38" s="3"/>
      <c r="U38" s="11"/>
      <c r="AA38" s="12"/>
      <c r="AB38" s="12"/>
      <c r="AC38" s="12"/>
      <c r="AD38" s="12"/>
      <c r="AE38" s="12"/>
    </row>
    <row r="39" spans="1:31" s="1" customFormat="1" ht="22.5" x14ac:dyDescent="0.25">
      <c r="A39" s="48"/>
      <c r="C39" s="72"/>
      <c r="D39" s="16" t="s">
        <v>38</v>
      </c>
      <c r="E39" s="57" t="s">
        <v>39</v>
      </c>
      <c r="F39" s="7" t="s">
        <v>0</v>
      </c>
      <c r="G39" s="55">
        <v>6893.8201369999997</v>
      </c>
      <c r="H39" s="55">
        <v>3986.3372960000002</v>
      </c>
      <c r="I39" s="55">
        <v>10856.48488</v>
      </c>
      <c r="J39" s="18"/>
      <c r="K39" s="10"/>
      <c r="M39" s="3"/>
      <c r="R39" s="3"/>
      <c r="U39" s="11"/>
      <c r="AA39" s="12"/>
      <c r="AB39" s="12"/>
      <c r="AC39" s="12"/>
      <c r="AD39" s="12"/>
      <c r="AE39" s="12"/>
    </row>
    <row r="40" spans="1:31" s="1" customFormat="1" ht="18.75" x14ac:dyDescent="0.25">
      <c r="A40" s="48"/>
      <c r="C40" s="73"/>
      <c r="D40" s="16" t="s">
        <v>40</v>
      </c>
      <c r="E40" s="74" t="s">
        <v>41</v>
      </c>
      <c r="F40" s="7" t="s">
        <v>42</v>
      </c>
      <c r="G40" s="55">
        <f>G39/G41</f>
        <v>6.8412655351589091</v>
      </c>
      <c r="H40" s="55">
        <f>H39/H41</f>
        <v>6.4456800878323426</v>
      </c>
      <c r="I40" s="55">
        <f>I39/I41</f>
        <v>6.7980281088662835</v>
      </c>
      <c r="J40" s="18"/>
      <c r="K40" s="10"/>
      <c r="M40" s="3"/>
      <c r="R40" s="3"/>
      <c r="U40" s="11"/>
      <c r="AA40" s="12"/>
      <c r="AB40" s="12"/>
      <c r="AC40" s="12"/>
      <c r="AD40" s="12"/>
      <c r="AE40" s="12"/>
    </row>
    <row r="41" spans="1:31" s="1" customFormat="1" ht="18.75" x14ac:dyDescent="0.25">
      <c r="A41" s="48"/>
      <c r="C41" s="15"/>
      <c r="D41" s="16" t="s">
        <v>43</v>
      </c>
      <c r="E41" s="74" t="s">
        <v>44</v>
      </c>
      <c r="F41" s="7" t="s">
        <v>45</v>
      </c>
      <c r="G41" s="75">
        <v>1007.682</v>
      </c>
      <c r="H41" s="75">
        <v>618.45100000000002</v>
      </c>
      <c r="I41" s="75">
        <v>1597.0050000000001</v>
      </c>
      <c r="J41" s="18"/>
      <c r="K41" s="10"/>
      <c r="M41" s="3"/>
      <c r="R41" s="3"/>
      <c r="U41" s="11"/>
      <c r="AA41" s="12"/>
      <c r="AB41" s="12"/>
      <c r="AC41" s="12"/>
      <c r="AD41" s="12"/>
      <c r="AE41" s="12"/>
    </row>
    <row r="42" spans="1:31" s="1" customFormat="1" ht="22.5" x14ac:dyDescent="0.25">
      <c r="A42" s="48"/>
      <c r="C42" s="15"/>
      <c r="D42" s="16" t="s">
        <v>46</v>
      </c>
      <c r="E42" s="57" t="s">
        <v>47</v>
      </c>
      <c r="F42" s="7" t="s">
        <v>0</v>
      </c>
      <c r="G42" s="55">
        <v>0</v>
      </c>
      <c r="H42" s="55">
        <v>0</v>
      </c>
      <c r="I42" s="55">
        <v>0</v>
      </c>
      <c r="J42" s="18"/>
      <c r="K42" s="10"/>
      <c r="M42" s="3"/>
      <c r="R42" s="3"/>
      <c r="U42" s="11"/>
      <c r="AA42" s="12"/>
      <c r="AB42" s="12"/>
      <c r="AC42" s="12"/>
      <c r="AD42" s="12"/>
      <c r="AE42" s="12"/>
    </row>
    <row r="43" spans="1:31" s="1" customFormat="1" ht="22.5" x14ac:dyDescent="0.25">
      <c r="A43" s="48"/>
      <c r="C43" s="15"/>
      <c r="D43" s="16" t="s">
        <v>48</v>
      </c>
      <c r="E43" s="57" t="s">
        <v>49</v>
      </c>
      <c r="F43" s="7" t="s">
        <v>0</v>
      </c>
      <c r="G43" s="55">
        <v>0</v>
      </c>
      <c r="H43" s="55">
        <v>0</v>
      </c>
      <c r="I43" s="55">
        <v>0</v>
      </c>
      <c r="J43" s="18"/>
      <c r="K43" s="10"/>
      <c r="M43" s="37"/>
      <c r="N43" s="2"/>
      <c r="O43" s="2"/>
      <c r="R43" s="3"/>
      <c r="U43" s="11"/>
      <c r="AA43" s="12"/>
      <c r="AB43" s="12"/>
      <c r="AC43" s="12"/>
      <c r="AD43" s="12"/>
      <c r="AE43" s="12"/>
    </row>
    <row r="44" spans="1:31" s="1" customFormat="1" ht="22.5" x14ac:dyDescent="0.25">
      <c r="A44" s="48"/>
      <c r="C44" s="73"/>
      <c r="D44" s="16" t="s">
        <v>50</v>
      </c>
      <c r="E44" s="57" t="s">
        <v>51</v>
      </c>
      <c r="F44" s="7" t="s">
        <v>0</v>
      </c>
      <c r="G44" s="55">
        <v>4642</v>
      </c>
      <c r="H44" s="55">
        <v>7336</v>
      </c>
      <c r="I44" s="55">
        <v>17725</v>
      </c>
      <c r="J44" s="18"/>
      <c r="K44" s="10"/>
      <c r="M44" s="3"/>
      <c r="R44" s="3"/>
      <c r="U44" s="11"/>
      <c r="AA44" s="12"/>
      <c r="AB44" s="12"/>
      <c r="AC44" s="12"/>
      <c r="AD44" s="12"/>
      <c r="AE44" s="12"/>
    </row>
    <row r="45" spans="1:31" s="1" customFormat="1" ht="22.5" x14ac:dyDescent="0.25">
      <c r="A45" s="48"/>
      <c r="C45" s="15"/>
      <c r="D45" s="16" t="s">
        <v>52</v>
      </c>
      <c r="E45" s="57" t="s">
        <v>53</v>
      </c>
      <c r="F45" s="7" t="s">
        <v>0</v>
      </c>
      <c r="G45" s="55">
        <v>1402</v>
      </c>
      <c r="H45" s="55">
        <v>2216</v>
      </c>
      <c r="I45" s="55">
        <v>5353</v>
      </c>
      <c r="J45" s="18"/>
      <c r="K45" s="10"/>
      <c r="M45" s="3"/>
      <c r="R45" s="3"/>
      <c r="U45" s="11"/>
      <c r="AA45" s="12"/>
      <c r="AB45" s="12"/>
      <c r="AC45" s="12"/>
      <c r="AD45" s="12"/>
      <c r="AE45" s="12"/>
    </row>
    <row r="46" spans="1:31" s="1" customFormat="1" ht="22.5" x14ac:dyDescent="0.25">
      <c r="A46" s="48"/>
      <c r="C46" s="73"/>
      <c r="D46" s="16" t="s">
        <v>54</v>
      </c>
      <c r="E46" s="57" t="s">
        <v>55</v>
      </c>
      <c r="F46" s="7" t="s">
        <v>0</v>
      </c>
      <c r="G46" s="55">
        <v>0</v>
      </c>
      <c r="H46" s="55">
        <v>0</v>
      </c>
      <c r="I46" s="55">
        <v>0</v>
      </c>
      <c r="J46" s="18"/>
      <c r="K46" s="10"/>
      <c r="M46" s="3"/>
      <c r="R46" s="3"/>
      <c r="U46" s="11"/>
      <c r="AA46" s="12"/>
      <c r="AB46" s="12"/>
      <c r="AC46" s="12"/>
      <c r="AD46" s="12"/>
      <c r="AE46" s="12"/>
    </row>
    <row r="47" spans="1:31" s="1" customFormat="1" ht="22.5" x14ac:dyDescent="0.25">
      <c r="A47" s="48"/>
      <c r="C47" s="15"/>
      <c r="D47" s="16" t="s">
        <v>56</v>
      </c>
      <c r="E47" s="57" t="s">
        <v>57</v>
      </c>
      <c r="F47" s="7" t="s">
        <v>0</v>
      </c>
      <c r="G47" s="55">
        <v>0</v>
      </c>
      <c r="H47" s="55">
        <v>0</v>
      </c>
      <c r="I47" s="55">
        <v>0</v>
      </c>
      <c r="J47" s="18"/>
      <c r="K47" s="10"/>
      <c r="M47" s="3"/>
      <c r="R47" s="3"/>
      <c r="U47" s="11"/>
      <c r="AA47" s="12"/>
      <c r="AB47" s="12"/>
      <c r="AC47" s="12"/>
      <c r="AD47" s="12"/>
      <c r="AE47" s="12"/>
    </row>
    <row r="48" spans="1:31" s="1" customFormat="1" ht="22.5" x14ac:dyDescent="0.25">
      <c r="A48" s="48"/>
      <c r="C48" s="15"/>
      <c r="D48" s="16" t="s">
        <v>58</v>
      </c>
      <c r="E48" s="57" t="s">
        <v>59</v>
      </c>
      <c r="F48" s="7" t="s">
        <v>0</v>
      </c>
      <c r="G48" s="55">
        <v>562</v>
      </c>
      <c r="H48" s="55">
        <v>2381</v>
      </c>
      <c r="I48" s="55">
        <v>305</v>
      </c>
      <c r="J48" s="18"/>
      <c r="K48" s="10"/>
      <c r="M48" s="37"/>
      <c r="N48" s="2"/>
      <c r="O48" s="2"/>
      <c r="R48" s="3"/>
      <c r="U48" s="11"/>
      <c r="AA48" s="12"/>
      <c r="AB48" s="12"/>
      <c r="AC48" s="12"/>
      <c r="AD48" s="12"/>
      <c r="AE48" s="12"/>
    </row>
    <row r="49" spans="1:31" s="1" customFormat="1" ht="22.5" x14ac:dyDescent="0.25">
      <c r="A49" s="48"/>
      <c r="C49" s="15"/>
      <c r="D49" s="16" t="s">
        <v>60</v>
      </c>
      <c r="E49" s="57" t="s">
        <v>61</v>
      </c>
      <c r="F49" s="7" t="s">
        <v>0</v>
      </c>
      <c r="G49" s="55">
        <v>5193</v>
      </c>
      <c r="H49" s="55">
        <v>2246</v>
      </c>
      <c r="I49" s="55">
        <v>5135</v>
      </c>
      <c r="J49" s="18"/>
      <c r="K49" s="10"/>
      <c r="M49" s="37"/>
      <c r="N49" s="2"/>
      <c r="O49" s="2"/>
      <c r="R49" s="3"/>
      <c r="U49" s="11"/>
      <c r="AA49" s="12"/>
      <c r="AB49" s="12"/>
      <c r="AC49" s="12"/>
      <c r="AD49" s="12"/>
      <c r="AE49" s="12"/>
    </row>
    <row r="50" spans="1:31" s="1" customFormat="1" ht="18.75" x14ac:dyDescent="0.25">
      <c r="A50" s="48"/>
      <c r="C50" s="15"/>
      <c r="D50" s="16" t="s">
        <v>62</v>
      </c>
      <c r="E50" s="57" t="s">
        <v>63</v>
      </c>
      <c r="F50" s="7" t="s">
        <v>0</v>
      </c>
      <c r="G50" s="55">
        <v>13124.26966</v>
      </c>
      <c r="H50" s="55">
        <v>8290.5219799999995</v>
      </c>
      <c r="I50" s="55">
        <v>23414.099719999998</v>
      </c>
      <c r="J50" s="18" t="s">
        <v>162</v>
      </c>
      <c r="K50" s="10"/>
      <c r="M50" s="3"/>
      <c r="R50" s="3"/>
      <c r="U50" s="11"/>
      <c r="AA50" s="12"/>
      <c r="AB50" s="12"/>
      <c r="AC50" s="12"/>
      <c r="AD50" s="12"/>
      <c r="AE50" s="12"/>
    </row>
    <row r="51" spans="1:31" s="1" customFormat="1" ht="18.75" x14ac:dyDescent="0.25">
      <c r="A51" s="48"/>
      <c r="C51" s="15"/>
      <c r="D51" s="16" t="s">
        <v>64</v>
      </c>
      <c r="E51" s="74" t="s">
        <v>65</v>
      </c>
      <c r="F51" s="7" t="s">
        <v>0</v>
      </c>
      <c r="G51" s="55">
        <v>0</v>
      </c>
      <c r="H51" s="55">
        <v>0</v>
      </c>
      <c r="I51" s="55">
        <v>0</v>
      </c>
      <c r="J51" s="18" t="s">
        <v>163</v>
      </c>
      <c r="K51" s="10"/>
      <c r="M51" s="3"/>
      <c r="R51" s="3"/>
      <c r="U51" s="11"/>
      <c r="AA51" s="12"/>
      <c r="AB51" s="12"/>
      <c r="AC51" s="12"/>
      <c r="AD51" s="12"/>
      <c r="AE51" s="12"/>
    </row>
    <row r="52" spans="1:31" s="1" customFormat="1" ht="18.75" x14ac:dyDescent="0.25">
      <c r="A52" s="48"/>
      <c r="C52" s="15"/>
      <c r="D52" s="16" t="s">
        <v>66</v>
      </c>
      <c r="E52" s="74" t="s">
        <v>67</v>
      </c>
      <c r="F52" s="7" t="s">
        <v>0</v>
      </c>
      <c r="G52" s="55">
        <v>0</v>
      </c>
      <c r="H52" s="55">
        <v>22</v>
      </c>
      <c r="I52" s="55">
        <v>10182</v>
      </c>
      <c r="J52" s="18" t="s">
        <v>164</v>
      </c>
      <c r="K52" s="10"/>
      <c r="M52" s="3"/>
      <c r="R52" s="3"/>
      <c r="U52" s="11"/>
      <c r="AA52" s="12"/>
      <c r="AB52" s="12"/>
      <c r="AC52" s="12"/>
      <c r="AD52" s="12"/>
      <c r="AE52" s="12"/>
    </row>
    <row r="53" spans="1:31" s="1" customFormat="1" ht="18.75" x14ac:dyDescent="0.25">
      <c r="A53" s="48"/>
      <c r="C53" s="15"/>
      <c r="D53" s="16" t="s">
        <v>68</v>
      </c>
      <c r="E53" s="57" t="s">
        <v>69</v>
      </c>
      <c r="F53" s="7" t="s">
        <v>0</v>
      </c>
      <c r="G53" s="55">
        <v>2904.02</v>
      </c>
      <c r="H53" s="55">
        <v>4356.03</v>
      </c>
      <c r="I53" s="55">
        <v>25533.599999999999</v>
      </c>
      <c r="J53" s="18" t="s">
        <v>165</v>
      </c>
      <c r="K53" s="10"/>
      <c r="M53" s="3"/>
      <c r="R53" s="3"/>
      <c r="U53" s="11"/>
      <c r="AA53" s="12"/>
      <c r="AB53" s="12"/>
      <c r="AC53" s="12"/>
      <c r="AD53" s="12"/>
      <c r="AE53" s="12"/>
    </row>
    <row r="54" spans="1:31" s="1" customFormat="1" ht="18.75" x14ac:dyDescent="0.25">
      <c r="A54" s="48"/>
      <c r="C54" s="15"/>
      <c r="D54" s="16" t="s">
        <v>70</v>
      </c>
      <c r="E54" s="74" t="s">
        <v>65</v>
      </c>
      <c r="F54" s="7" t="s">
        <v>0</v>
      </c>
      <c r="G54" s="55">
        <v>0</v>
      </c>
      <c r="H54" s="55">
        <v>0</v>
      </c>
      <c r="I54" s="55">
        <v>0</v>
      </c>
      <c r="J54" s="18" t="s">
        <v>166</v>
      </c>
      <c r="K54" s="10"/>
      <c r="M54" s="3"/>
      <c r="R54" s="3"/>
      <c r="U54" s="11"/>
      <c r="AA54" s="12"/>
      <c r="AB54" s="12"/>
      <c r="AC54" s="12"/>
      <c r="AD54" s="12"/>
      <c r="AE54" s="12"/>
    </row>
    <row r="55" spans="1:31" s="1" customFormat="1" ht="18.75" x14ac:dyDescent="0.25">
      <c r="A55" s="48"/>
      <c r="C55" s="15"/>
      <c r="D55" s="16" t="s">
        <v>71</v>
      </c>
      <c r="E55" s="74" t="s">
        <v>67</v>
      </c>
      <c r="F55" s="7" t="s">
        <v>0</v>
      </c>
      <c r="G55" s="55">
        <v>0</v>
      </c>
      <c r="H55" s="55">
        <v>0</v>
      </c>
      <c r="I55" s="55">
        <v>0</v>
      </c>
      <c r="J55" s="18" t="s">
        <v>167</v>
      </c>
      <c r="K55" s="10"/>
      <c r="M55" s="3"/>
      <c r="R55" s="3"/>
      <c r="U55" s="11"/>
      <c r="AA55" s="12"/>
      <c r="AB55" s="12"/>
      <c r="AC55" s="12"/>
      <c r="AD55" s="12"/>
      <c r="AE55" s="12"/>
    </row>
    <row r="56" spans="1:31" s="1" customFormat="1" ht="22.5" x14ac:dyDescent="0.25">
      <c r="A56" s="48"/>
      <c r="C56" s="15"/>
      <c r="D56" s="100" t="s">
        <v>72</v>
      </c>
      <c r="E56" s="57" t="s">
        <v>73</v>
      </c>
      <c r="F56" s="102" t="s">
        <v>0</v>
      </c>
      <c r="G56" s="55">
        <v>0</v>
      </c>
      <c r="H56" s="55">
        <v>0</v>
      </c>
      <c r="I56" s="55">
        <v>0</v>
      </c>
      <c r="J56" s="18"/>
      <c r="K56" s="10"/>
      <c r="M56" s="3"/>
      <c r="R56" s="3"/>
      <c r="U56" s="11"/>
      <c r="AA56" s="12"/>
      <c r="AB56" s="12"/>
      <c r="AC56" s="12"/>
      <c r="AD56" s="12"/>
      <c r="AE56" s="12"/>
    </row>
    <row r="57" spans="1:31" s="1" customFormat="1" ht="45" x14ac:dyDescent="0.25">
      <c r="A57" s="48"/>
      <c r="C57" s="15"/>
      <c r="D57" s="101"/>
      <c r="E57" s="74" t="s">
        <v>74</v>
      </c>
      <c r="F57" s="103"/>
      <c r="G57" s="76" t="s">
        <v>75</v>
      </c>
      <c r="H57" s="76" t="s">
        <v>75</v>
      </c>
      <c r="I57" s="76" t="s">
        <v>75</v>
      </c>
      <c r="J57" s="18"/>
      <c r="K57" s="10"/>
      <c r="M57" s="3" t="e">
        <f ca="1">nerr(MATCH("есть",List01_flag_index_1,0))</f>
        <v>#NAME?</v>
      </c>
      <c r="R57" s="3"/>
      <c r="U57" s="11"/>
      <c r="AA57" s="12"/>
      <c r="AB57" s="12"/>
      <c r="AC57" s="12"/>
      <c r="AD57" s="12"/>
      <c r="AE57" s="12"/>
    </row>
    <row r="58" spans="1:31" s="3" customFormat="1" ht="5.25" hidden="1" x14ac:dyDescent="0.25">
      <c r="A58" s="46"/>
      <c r="C58" s="33"/>
      <c r="D58" s="104"/>
      <c r="E58" s="77"/>
      <c r="F58" s="106"/>
      <c r="G58" s="65"/>
      <c r="H58" s="65"/>
      <c r="I58" s="65"/>
      <c r="J58" s="62"/>
      <c r="U58" s="34"/>
      <c r="AA58" s="35"/>
      <c r="AB58" s="35"/>
      <c r="AC58" s="35"/>
      <c r="AD58" s="35"/>
      <c r="AE58" s="35"/>
    </row>
    <row r="59" spans="1:31" s="3" customFormat="1" ht="5.25" hidden="1" x14ac:dyDescent="0.25">
      <c r="A59" s="46"/>
      <c r="C59" s="33"/>
      <c r="D59" s="105"/>
      <c r="E59" s="78"/>
      <c r="F59" s="107"/>
      <c r="G59" s="79" t="s">
        <v>75</v>
      </c>
      <c r="H59" s="79" t="s">
        <v>75</v>
      </c>
      <c r="I59" s="79" t="s">
        <v>75</v>
      </c>
      <c r="J59" s="62"/>
      <c r="M59" s="3" t="e">
        <f ca="1">nerr(MATCH("есть",List01_flag_index_2,0))</f>
        <v>#NAME?</v>
      </c>
      <c r="U59" s="34"/>
      <c r="AA59" s="35"/>
      <c r="AB59" s="35"/>
      <c r="AC59" s="35"/>
      <c r="AD59" s="35"/>
      <c r="AE59" s="35"/>
    </row>
    <row r="60" spans="1:31" s="1" customFormat="1" ht="22.5" x14ac:dyDescent="0.25">
      <c r="A60" s="48"/>
      <c r="C60" s="15"/>
      <c r="D60" s="80" t="s">
        <v>76</v>
      </c>
      <c r="E60" s="81" t="s">
        <v>77</v>
      </c>
      <c r="F60" s="82" t="s">
        <v>0</v>
      </c>
      <c r="G60" s="83">
        <f>SUM(G61:G65)</f>
        <v>915.62059299999999</v>
      </c>
      <c r="H60" s="83">
        <f>SUM(H61:H65)</f>
        <v>1373.4308850000002</v>
      </c>
      <c r="I60" s="83">
        <f>SUM(I61:I65)</f>
        <v>8050.5940700000001</v>
      </c>
      <c r="J60" s="18" t="s">
        <v>168</v>
      </c>
      <c r="K60" s="10"/>
      <c r="M60" s="3"/>
      <c r="R60" s="3"/>
      <c r="U60" s="11"/>
      <c r="AA60" s="12"/>
      <c r="AB60" s="12"/>
      <c r="AC60" s="12"/>
      <c r="AD60" s="12"/>
      <c r="AE60" s="12"/>
    </row>
    <row r="61" spans="1:31" s="1" customFormat="1" ht="18.75" hidden="1" x14ac:dyDescent="0.25">
      <c r="A61" s="48"/>
      <c r="C61" s="15"/>
      <c r="D61" s="5" t="s">
        <v>78</v>
      </c>
      <c r="E61" s="74"/>
      <c r="F61" s="7"/>
      <c r="G61" s="84"/>
      <c r="H61" s="84"/>
      <c r="I61" s="84"/>
      <c r="J61" s="85"/>
      <c r="K61" s="10"/>
      <c r="M61" s="3"/>
      <c r="R61" s="3"/>
      <c r="U61" s="11"/>
      <c r="AA61" s="12"/>
      <c r="AB61" s="12"/>
      <c r="AC61" s="12"/>
      <c r="AD61" s="12"/>
      <c r="AE61" s="12"/>
    </row>
    <row r="62" spans="1:31" s="1" customFormat="1" ht="22.5" x14ac:dyDescent="0.25">
      <c r="A62" s="48"/>
      <c r="C62" s="86" t="s">
        <v>79</v>
      </c>
      <c r="D62" s="5" t="s">
        <v>80</v>
      </c>
      <c r="E62" s="87" t="s">
        <v>169</v>
      </c>
      <c r="F62" s="7" t="s">
        <v>0</v>
      </c>
      <c r="G62" s="8">
        <v>15.497011000000001</v>
      </c>
      <c r="H62" s="8">
        <v>23.245517</v>
      </c>
      <c r="I62" s="8">
        <v>136.25747000000001</v>
      </c>
      <c r="J62" s="9" t="s">
        <v>1</v>
      </c>
      <c r="K62" s="10"/>
      <c r="M62" s="3"/>
      <c r="R62" s="3"/>
      <c r="U62" s="11"/>
      <c r="AA62" s="12"/>
      <c r="AB62" s="12"/>
      <c r="AC62" s="12"/>
      <c r="AD62" s="12"/>
      <c r="AE62" s="12"/>
    </row>
    <row r="63" spans="1:31" s="1" customFormat="1" ht="22.5" x14ac:dyDescent="0.25">
      <c r="A63" s="48"/>
      <c r="C63" s="86" t="s">
        <v>79</v>
      </c>
      <c r="D63" s="5" t="s">
        <v>170</v>
      </c>
      <c r="E63" s="87" t="s">
        <v>171</v>
      </c>
      <c r="F63" s="7" t="s">
        <v>0</v>
      </c>
      <c r="G63" s="8">
        <v>886.33366999999998</v>
      </c>
      <c r="H63" s="8">
        <v>1329.5005000000001</v>
      </c>
      <c r="I63" s="8">
        <v>7793.0888000000004</v>
      </c>
      <c r="J63" s="9" t="s">
        <v>1</v>
      </c>
      <c r="K63" s="10"/>
      <c r="M63" s="3"/>
      <c r="R63" s="3"/>
      <c r="U63" s="11"/>
      <c r="AA63" s="12"/>
      <c r="AB63" s="12"/>
      <c r="AC63" s="12"/>
      <c r="AD63" s="12"/>
      <c r="AE63" s="12"/>
    </row>
    <row r="64" spans="1:31" s="1" customFormat="1" ht="22.5" x14ac:dyDescent="0.25">
      <c r="A64" s="48"/>
      <c r="C64" s="86" t="s">
        <v>79</v>
      </c>
      <c r="D64" s="5" t="s">
        <v>172</v>
      </c>
      <c r="E64" s="87" t="s">
        <v>173</v>
      </c>
      <c r="F64" s="7" t="s">
        <v>0</v>
      </c>
      <c r="G64" s="8">
        <v>13.789911999999999</v>
      </c>
      <c r="H64" s="8">
        <v>20.684868000000002</v>
      </c>
      <c r="I64" s="8">
        <v>121.2478</v>
      </c>
      <c r="J64" s="9" t="s">
        <v>1</v>
      </c>
      <c r="K64" s="10"/>
      <c r="M64" s="3"/>
      <c r="R64" s="3"/>
      <c r="U64" s="11"/>
      <c r="AA64" s="12"/>
      <c r="AB64" s="12"/>
      <c r="AC64" s="12"/>
      <c r="AD64" s="12"/>
      <c r="AE64" s="12"/>
    </row>
    <row r="65" spans="1:31" s="1" customFormat="1" ht="18.75" x14ac:dyDescent="0.25">
      <c r="A65" s="48"/>
      <c r="C65" s="66"/>
      <c r="D65" s="67"/>
      <c r="E65" s="68" t="s">
        <v>81</v>
      </c>
      <c r="F65" s="69"/>
      <c r="G65" s="70"/>
      <c r="H65" s="70"/>
      <c r="I65" s="70"/>
      <c r="J65" s="71"/>
      <c r="K65" s="10"/>
      <c r="M65" s="3"/>
      <c r="R65" s="3"/>
      <c r="U65" s="11"/>
      <c r="AA65" s="12"/>
      <c r="AB65" s="12"/>
      <c r="AC65" s="12"/>
      <c r="AD65" s="12"/>
      <c r="AE65" s="12"/>
    </row>
    <row r="66" spans="1:31" s="1" customFormat="1" ht="22.5" x14ac:dyDescent="0.25">
      <c r="A66" s="48"/>
      <c r="C66" s="15"/>
      <c r="D66" s="16" t="s">
        <v>82</v>
      </c>
      <c r="E66" s="53" t="s">
        <v>83</v>
      </c>
      <c r="F66" s="7" t="s">
        <v>0</v>
      </c>
      <c r="G66" s="55">
        <f>97409*(30598.50681/121571.01514)</f>
        <v>24517.109990591875</v>
      </c>
      <c r="H66" s="55">
        <f>97409*(24623.01028/121571.01514)</f>
        <v>19729.232379958557</v>
      </c>
      <c r="I66" s="55">
        <f>97409*(66349.49804/121571.01514)</f>
        <v>53162.657621437051</v>
      </c>
      <c r="J66" s="18"/>
      <c r="K66" s="10"/>
      <c r="M66" s="3"/>
      <c r="R66" s="3"/>
      <c r="U66" s="11"/>
      <c r="AA66" s="12"/>
      <c r="AB66" s="12"/>
      <c r="AC66" s="12"/>
      <c r="AD66" s="12"/>
      <c r="AE66" s="12"/>
    </row>
    <row r="67" spans="1:31" s="1" customFormat="1" ht="22.5" x14ac:dyDescent="0.25">
      <c r="A67" s="48"/>
      <c r="C67" s="73"/>
      <c r="D67" s="16" t="s">
        <v>84</v>
      </c>
      <c r="E67" s="53" t="s">
        <v>85</v>
      </c>
      <c r="F67" s="7" t="s">
        <v>0</v>
      </c>
      <c r="G67" s="55">
        <f>25571*(30598.50681/121571.01514)</f>
        <v>6436.0276726937427</v>
      </c>
      <c r="H67" s="55">
        <f>25571*(24623.01028/121571.01514)</f>
        <v>5179.1538891470009</v>
      </c>
      <c r="I67" s="55">
        <f>25571*(66349.49804/121571.01514)</f>
        <v>13955.818436055877</v>
      </c>
      <c r="J67" s="18" t="s">
        <v>174</v>
      </c>
      <c r="K67" s="10"/>
      <c r="M67" s="3"/>
      <c r="R67" s="3"/>
      <c r="U67" s="11"/>
      <c r="AA67" s="12"/>
      <c r="AB67" s="12"/>
      <c r="AC67" s="12"/>
      <c r="AD67" s="12"/>
      <c r="AE67" s="12"/>
    </row>
    <row r="68" spans="1:31" s="1" customFormat="1" ht="33.75" x14ac:dyDescent="0.25">
      <c r="A68" s="48"/>
      <c r="C68" s="15"/>
      <c r="D68" s="16" t="s">
        <v>86</v>
      </c>
      <c r="E68" s="57" t="s">
        <v>87</v>
      </c>
      <c r="F68" s="7" t="s">
        <v>0</v>
      </c>
      <c r="G68" s="55">
        <v>0</v>
      </c>
      <c r="H68" s="55">
        <v>0</v>
      </c>
      <c r="I68" s="55">
        <v>0</v>
      </c>
      <c r="J68" s="18"/>
      <c r="K68" s="10"/>
      <c r="M68" s="3"/>
      <c r="R68" s="3"/>
      <c r="U68" s="11"/>
      <c r="AA68" s="12"/>
      <c r="AB68" s="12"/>
      <c r="AC68" s="12"/>
      <c r="AD68" s="12"/>
      <c r="AE68" s="12"/>
    </row>
    <row r="69" spans="1:31" s="1" customFormat="1" ht="18.75" x14ac:dyDescent="0.25">
      <c r="A69" s="48"/>
      <c r="C69" s="15"/>
      <c r="D69" s="16" t="s">
        <v>88</v>
      </c>
      <c r="E69" s="53" t="s">
        <v>89</v>
      </c>
      <c r="F69" s="7" t="s">
        <v>0</v>
      </c>
      <c r="G69" s="55">
        <v>0</v>
      </c>
      <c r="H69" s="55">
        <v>0</v>
      </c>
      <c r="I69" s="55">
        <v>0</v>
      </c>
      <c r="J69" s="18" t="s">
        <v>175</v>
      </c>
      <c r="K69" s="10"/>
      <c r="M69" s="3"/>
      <c r="R69" s="3"/>
      <c r="U69" s="11"/>
      <c r="AA69" s="12"/>
      <c r="AB69" s="12"/>
      <c r="AC69" s="12"/>
      <c r="AD69" s="12"/>
      <c r="AE69" s="12"/>
    </row>
    <row r="70" spans="1:31" s="1" customFormat="1" ht="22.5" x14ac:dyDescent="0.25">
      <c r="A70" s="48"/>
      <c r="C70" s="15"/>
      <c r="D70" s="16" t="s">
        <v>90</v>
      </c>
      <c r="E70" s="57" t="s">
        <v>91</v>
      </c>
      <c r="F70" s="7" t="s">
        <v>0</v>
      </c>
      <c r="G70" s="55">
        <v>0</v>
      </c>
      <c r="H70" s="55">
        <v>0</v>
      </c>
      <c r="I70" s="55">
        <v>0</v>
      </c>
      <c r="J70" s="18" t="s">
        <v>176</v>
      </c>
      <c r="K70" s="10"/>
      <c r="M70" s="3"/>
      <c r="R70" s="3"/>
      <c r="U70" s="11"/>
      <c r="AA70" s="12"/>
      <c r="AB70" s="12"/>
      <c r="AC70" s="12"/>
      <c r="AD70" s="12"/>
      <c r="AE70" s="12"/>
    </row>
    <row r="71" spans="1:31" s="1" customFormat="1" ht="22.5" x14ac:dyDescent="0.25">
      <c r="A71" s="48"/>
      <c r="C71" s="15"/>
      <c r="D71" s="16" t="s">
        <v>92</v>
      </c>
      <c r="E71" s="74" t="s">
        <v>93</v>
      </c>
      <c r="F71" s="7" t="s">
        <v>0</v>
      </c>
      <c r="G71" s="55">
        <v>0</v>
      </c>
      <c r="H71" s="55">
        <v>0</v>
      </c>
      <c r="I71" s="55">
        <v>0</v>
      </c>
      <c r="J71" s="18" t="s">
        <v>177</v>
      </c>
      <c r="K71" s="10"/>
      <c r="M71" s="3"/>
      <c r="R71" s="3"/>
      <c r="U71" s="11"/>
      <c r="AA71" s="12"/>
      <c r="AB71" s="12"/>
      <c r="AC71" s="12"/>
      <c r="AD71" s="12"/>
      <c r="AE71" s="12"/>
    </row>
    <row r="72" spans="1:31" s="1" customFormat="1" ht="22.5" x14ac:dyDescent="0.25">
      <c r="A72" s="48"/>
      <c r="C72" s="15"/>
      <c r="D72" s="16" t="s">
        <v>94</v>
      </c>
      <c r="E72" s="74" t="s">
        <v>95</v>
      </c>
      <c r="F72" s="7" t="s">
        <v>0</v>
      </c>
      <c r="G72" s="55">
        <v>0</v>
      </c>
      <c r="H72" s="55">
        <v>0</v>
      </c>
      <c r="I72" s="55">
        <v>0</v>
      </c>
      <c r="J72" s="18" t="s">
        <v>178</v>
      </c>
      <c r="K72" s="10"/>
      <c r="M72" s="3"/>
      <c r="R72" s="3"/>
      <c r="U72" s="11"/>
      <c r="AA72" s="12"/>
      <c r="AB72" s="12"/>
      <c r="AC72" s="12"/>
      <c r="AD72" s="12"/>
      <c r="AE72" s="12"/>
    </row>
    <row r="73" spans="1:31" s="1" customFormat="1" ht="22.5" x14ac:dyDescent="0.25">
      <c r="A73" s="48"/>
      <c r="C73" s="15"/>
      <c r="D73" s="16" t="s">
        <v>96</v>
      </c>
      <c r="E73" s="57" t="s">
        <v>97</v>
      </c>
      <c r="F73" s="7" t="s">
        <v>0</v>
      </c>
      <c r="G73" s="55">
        <v>0</v>
      </c>
      <c r="H73" s="55">
        <v>0</v>
      </c>
      <c r="I73" s="55">
        <v>0</v>
      </c>
      <c r="J73" s="18"/>
      <c r="K73" s="10"/>
      <c r="M73" s="3"/>
      <c r="R73" s="3"/>
      <c r="U73" s="11"/>
      <c r="AA73" s="12"/>
      <c r="AB73" s="12"/>
      <c r="AC73" s="12"/>
      <c r="AD73" s="12"/>
      <c r="AE73" s="12"/>
    </row>
    <row r="74" spans="1:31" s="1" customFormat="1" ht="33.75" x14ac:dyDescent="0.25">
      <c r="A74" s="48"/>
      <c r="C74" s="15"/>
      <c r="D74" s="16" t="s">
        <v>98</v>
      </c>
      <c r="E74" s="53" t="s">
        <v>99</v>
      </c>
      <c r="F74" s="7" t="s">
        <v>100</v>
      </c>
      <c r="G74" s="88" t="s">
        <v>179</v>
      </c>
      <c r="H74" s="88" t="s">
        <v>179</v>
      </c>
      <c r="I74" s="88" t="s">
        <v>179</v>
      </c>
      <c r="J74" s="18" t="s">
        <v>180</v>
      </c>
      <c r="K74" s="10"/>
      <c r="M74" s="3"/>
      <c r="R74" s="3"/>
      <c r="U74" s="11"/>
      <c r="AA74" s="12"/>
      <c r="AB74" s="12"/>
      <c r="AC74" s="12"/>
      <c r="AD74" s="12"/>
      <c r="AE74" s="12"/>
    </row>
    <row r="75" spans="1:31" s="1" customFormat="1" ht="45" x14ac:dyDescent="0.25">
      <c r="A75" s="48"/>
      <c r="C75" s="15"/>
      <c r="D75" s="16" t="s">
        <v>101</v>
      </c>
      <c r="E75" s="53" t="s">
        <v>102</v>
      </c>
      <c r="F75" s="7" t="s">
        <v>16</v>
      </c>
      <c r="G75" s="55">
        <v>0</v>
      </c>
      <c r="H75" s="55">
        <v>0</v>
      </c>
      <c r="I75" s="55">
        <v>0</v>
      </c>
      <c r="J75" s="18" t="s">
        <v>181</v>
      </c>
      <c r="K75" s="10"/>
      <c r="M75" s="3"/>
      <c r="R75" s="3"/>
      <c r="U75" s="11"/>
      <c r="AA75" s="12"/>
      <c r="AB75" s="12"/>
      <c r="AC75" s="12"/>
      <c r="AD75" s="12"/>
      <c r="AE75" s="12"/>
    </row>
    <row r="76" spans="1:31" s="36" customFormat="1" ht="5.25" hidden="1" x14ac:dyDescent="0.25">
      <c r="A76" s="46"/>
      <c r="B76" s="3"/>
      <c r="C76" s="33"/>
      <c r="D76" s="89" t="s">
        <v>103</v>
      </c>
      <c r="E76" s="90"/>
      <c r="F76" s="91"/>
      <c r="G76" s="92"/>
      <c r="H76" s="92"/>
      <c r="I76" s="92"/>
      <c r="J76" s="93"/>
      <c r="K76" s="3"/>
      <c r="L76" s="3"/>
      <c r="M76" s="3"/>
      <c r="N76" s="3"/>
      <c r="O76" s="3"/>
      <c r="P76" s="3"/>
      <c r="Q76" s="3"/>
      <c r="R76" s="3"/>
      <c r="S76" s="3"/>
      <c r="T76" s="3"/>
      <c r="U76" s="34"/>
      <c r="V76" s="3"/>
      <c r="W76" s="3"/>
      <c r="X76" s="3"/>
      <c r="Y76" s="3"/>
      <c r="Z76" s="3"/>
      <c r="AA76" s="35"/>
      <c r="AB76" s="35"/>
      <c r="AC76" s="35"/>
      <c r="AD76" s="35"/>
      <c r="AE76" s="35"/>
    </row>
    <row r="77" spans="1:31" ht="22.5" x14ac:dyDescent="0.25">
      <c r="C77" s="66"/>
      <c r="D77" s="67"/>
      <c r="E77" s="94" t="s">
        <v>104</v>
      </c>
      <c r="F77" s="69"/>
      <c r="G77" s="70"/>
      <c r="H77" s="70"/>
      <c r="I77" s="70"/>
      <c r="J77" s="95" t="s">
        <v>182</v>
      </c>
      <c r="K77" s="10"/>
    </row>
    <row r="78" spans="1:31" s="1" customFormat="1" ht="22.5" x14ac:dyDescent="0.25">
      <c r="A78" s="48"/>
      <c r="C78" s="15"/>
      <c r="D78" s="16" t="s">
        <v>105</v>
      </c>
      <c r="E78" s="57" t="s">
        <v>106</v>
      </c>
      <c r="F78" s="7" t="s">
        <v>16</v>
      </c>
      <c r="G78" s="55">
        <v>86.62039</v>
      </c>
      <c r="H78" s="55">
        <v>66.775000000000006</v>
      </c>
      <c r="I78" s="55">
        <v>499.02325000000002</v>
      </c>
      <c r="J78" s="18" t="s">
        <v>183</v>
      </c>
      <c r="K78" s="10"/>
      <c r="M78" s="3"/>
      <c r="R78" s="3"/>
      <c r="U78" s="11"/>
      <c r="AA78" s="12"/>
      <c r="AB78" s="12"/>
      <c r="AC78" s="12"/>
      <c r="AD78" s="12"/>
      <c r="AE78" s="12"/>
    </row>
    <row r="79" spans="1:31" s="1" customFormat="1" ht="22.5" x14ac:dyDescent="0.25">
      <c r="A79" s="48"/>
      <c r="C79" s="15"/>
      <c r="D79" s="16" t="s">
        <v>107</v>
      </c>
      <c r="E79" s="57" t="s">
        <v>108</v>
      </c>
      <c r="F79" s="7" t="s">
        <v>109</v>
      </c>
      <c r="G79" s="75">
        <v>0</v>
      </c>
      <c r="H79" s="75">
        <v>0</v>
      </c>
      <c r="I79" s="75">
        <v>0</v>
      </c>
      <c r="J79" s="18" t="s">
        <v>184</v>
      </c>
      <c r="K79" s="10"/>
      <c r="M79" s="3"/>
      <c r="R79" s="3"/>
      <c r="U79" s="11"/>
      <c r="AA79" s="12"/>
      <c r="AB79" s="12"/>
      <c r="AC79" s="12"/>
      <c r="AD79" s="12"/>
      <c r="AE79" s="12"/>
    </row>
    <row r="80" spans="1:31" s="1" customFormat="1" ht="18.75" x14ac:dyDescent="0.25">
      <c r="A80" s="48"/>
      <c r="C80" s="15"/>
      <c r="D80" s="16" t="s">
        <v>110</v>
      </c>
      <c r="E80" s="57" t="s">
        <v>111</v>
      </c>
      <c r="F80" s="7" t="s">
        <v>109</v>
      </c>
      <c r="G80" s="17"/>
      <c r="H80" s="17"/>
      <c r="I80" s="17"/>
      <c r="J80" s="18" t="s">
        <v>185</v>
      </c>
      <c r="K80" s="10"/>
      <c r="M80" s="3"/>
      <c r="R80" s="3"/>
      <c r="U80" s="11"/>
      <c r="AA80" s="12"/>
      <c r="AB80" s="12"/>
      <c r="AC80" s="12"/>
      <c r="AD80" s="12"/>
      <c r="AE80" s="12"/>
    </row>
    <row r="81" spans="1:31" s="1" customFormat="1" ht="33.75" x14ac:dyDescent="0.25">
      <c r="A81" s="48"/>
      <c r="C81" s="15"/>
      <c r="D81" s="16" t="s">
        <v>112</v>
      </c>
      <c r="E81" s="57" t="s">
        <v>113</v>
      </c>
      <c r="F81" s="7" t="s">
        <v>109</v>
      </c>
      <c r="G81" s="75">
        <v>217.602</v>
      </c>
      <c r="H81" s="75">
        <v>215.54900000000001</v>
      </c>
      <c r="I81" s="75">
        <v>1134.9079999999999</v>
      </c>
      <c r="J81" s="18" t="s">
        <v>186</v>
      </c>
      <c r="K81" s="10"/>
      <c r="M81" s="3"/>
      <c r="R81" s="3"/>
      <c r="U81" s="11"/>
      <c r="AA81" s="12"/>
      <c r="AB81" s="12"/>
      <c r="AC81" s="12"/>
      <c r="AD81" s="12"/>
      <c r="AE81" s="12"/>
    </row>
    <row r="82" spans="1:31" s="1" customFormat="1" ht="18.75" x14ac:dyDescent="0.25">
      <c r="A82" s="48"/>
      <c r="C82" s="15"/>
      <c r="D82" s="16" t="s">
        <v>114</v>
      </c>
      <c r="E82" s="74" t="s">
        <v>115</v>
      </c>
      <c r="F82" s="7" t="s">
        <v>109</v>
      </c>
      <c r="G82" s="75">
        <v>0</v>
      </c>
      <c r="H82" s="75">
        <v>0</v>
      </c>
      <c r="I82" s="75">
        <v>0</v>
      </c>
      <c r="J82" s="18"/>
      <c r="K82" s="10"/>
      <c r="M82" s="3"/>
      <c r="R82" s="3"/>
      <c r="U82" s="11"/>
      <c r="AA82" s="12"/>
      <c r="AB82" s="12"/>
      <c r="AC82" s="12"/>
      <c r="AD82" s="12"/>
      <c r="AE82" s="12"/>
    </row>
    <row r="83" spans="1:31" s="1" customFormat="1" ht="45" x14ac:dyDescent="0.25">
      <c r="A83" s="48"/>
      <c r="C83" s="15"/>
      <c r="D83" s="16" t="s">
        <v>116</v>
      </c>
      <c r="E83" s="26" t="s">
        <v>117</v>
      </c>
      <c r="F83" s="7" t="s">
        <v>109</v>
      </c>
      <c r="G83" s="75">
        <v>0</v>
      </c>
      <c r="H83" s="75">
        <v>0</v>
      </c>
      <c r="I83" s="75">
        <v>0</v>
      </c>
      <c r="J83" s="18"/>
      <c r="K83" s="10"/>
      <c r="M83" s="3"/>
      <c r="R83" s="3"/>
      <c r="U83" s="11"/>
      <c r="AA83" s="12"/>
      <c r="AB83" s="12"/>
      <c r="AC83" s="12"/>
      <c r="AD83" s="12"/>
      <c r="AE83" s="12"/>
    </row>
    <row r="84" spans="1:31" s="1" customFormat="1" ht="22.5" x14ac:dyDescent="0.25">
      <c r="A84" s="48"/>
      <c r="C84" s="15"/>
      <c r="D84" s="16" t="s">
        <v>118</v>
      </c>
      <c r="E84" s="57" t="s">
        <v>119</v>
      </c>
      <c r="F84" s="7" t="s">
        <v>109</v>
      </c>
      <c r="G84" s="75">
        <v>0</v>
      </c>
      <c r="H84" s="75">
        <v>0</v>
      </c>
      <c r="I84" s="75">
        <v>0</v>
      </c>
      <c r="J84" s="18"/>
      <c r="K84" s="10"/>
      <c r="M84" s="3"/>
      <c r="R84" s="3"/>
      <c r="U84" s="11"/>
      <c r="AA84" s="12"/>
      <c r="AB84" s="12"/>
      <c r="AC84" s="12"/>
      <c r="AD84" s="12"/>
      <c r="AE84" s="12"/>
    </row>
    <row r="85" spans="1:31" s="1" customFormat="1" ht="22.5" x14ac:dyDescent="0.25">
      <c r="A85" s="48"/>
      <c r="C85" s="15"/>
      <c r="D85" s="16" t="s">
        <v>120</v>
      </c>
      <c r="E85" s="53" t="s">
        <v>121</v>
      </c>
      <c r="F85" s="7" t="s">
        <v>122</v>
      </c>
      <c r="G85" s="55">
        <v>0.34620000000000001</v>
      </c>
      <c r="H85" s="55">
        <v>0.53810000000000002</v>
      </c>
      <c r="I85" s="55">
        <v>4.4566800000000004</v>
      </c>
      <c r="J85" s="18"/>
      <c r="K85" s="10"/>
      <c r="M85" s="3"/>
      <c r="R85" s="3"/>
      <c r="U85" s="11"/>
      <c r="AA85" s="12"/>
      <c r="AB85" s="12"/>
      <c r="AC85" s="12"/>
      <c r="AD85" s="12"/>
      <c r="AE85" s="12"/>
    </row>
    <row r="86" spans="1:31" s="1" customFormat="1" ht="22.5" x14ac:dyDescent="0.25">
      <c r="A86" s="48"/>
      <c r="C86" s="15"/>
      <c r="D86" s="16" t="s">
        <v>123</v>
      </c>
      <c r="E86" s="53" t="s">
        <v>124</v>
      </c>
      <c r="F86" s="7" t="s">
        <v>125</v>
      </c>
      <c r="G86" s="55">
        <v>0.34620000000000001</v>
      </c>
      <c r="H86" s="55">
        <v>0.38979999999999998</v>
      </c>
      <c r="I86" s="55">
        <v>4.4566800000000004</v>
      </c>
      <c r="J86" s="18"/>
      <c r="K86" s="10"/>
      <c r="M86" s="3"/>
      <c r="R86" s="3"/>
      <c r="U86" s="11"/>
      <c r="AA86" s="12"/>
      <c r="AB86" s="12"/>
      <c r="AC86" s="12"/>
      <c r="AD86" s="12"/>
      <c r="AE86" s="12"/>
    </row>
    <row r="87" spans="1:31" s="1" customFormat="1" ht="22.5" x14ac:dyDescent="0.25">
      <c r="A87" s="48"/>
      <c r="C87" s="15"/>
      <c r="D87" s="16" t="s">
        <v>126</v>
      </c>
      <c r="E87" s="57" t="s">
        <v>127</v>
      </c>
      <c r="F87" s="7" t="s">
        <v>125</v>
      </c>
      <c r="G87" s="55">
        <v>0</v>
      </c>
      <c r="H87" s="55">
        <v>0</v>
      </c>
      <c r="I87" s="55">
        <v>0</v>
      </c>
      <c r="J87" s="18" t="s">
        <v>187</v>
      </c>
      <c r="K87" s="10"/>
      <c r="M87" s="3"/>
      <c r="R87" s="3"/>
      <c r="U87" s="11"/>
      <c r="AA87" s="12"/>
      <c r="AB87" s="12"/>
      <c r="AC87" s="12"/>
      <c r="AD87" s="12"/>
      <c r="AE87" s="12"/>
    </row>
    <row r="88" spans="1:31" ht="22.5" x14ac:dyDescent="0.25">
      <c r="C88" s="15"/>
      <c r="D88" s="16" t="s">
        <v>128</v>
      </c>
      <c r="E88" s="53" t="s">
        <v>129</v>
      </c>
      <c r="F88" s="7" t="s">
        <v>130</v>
      </c>
      <c r="G88" s="55">
        <v>33</v>
      </c>
      <c r="H88" s="55">
        <v>22</v>
      </c>
      <c r="I88" s="55">
        <v>17</v>
      </c>
      <c r="J88" s="18"/>
      <c r="K88" s="10"/>
    </row>
    <row r="89" spans="1:31" ht="22.5" x14ac:dyDescent="0.25">
      <c r="C89" s="15"/>
      <c r="D89" s="16" t="s">
        <v>131</v>
      </c>
      <c r="E89" s="53" t="s">
        <v>132</v>
      </c>
      <c r="F89" s="7" t="s">
        <v>130</v>
      </c>
      <c r="G89" s="55">
        <v>0</v>
      </c>
      <c r="H89" s="55">
        <v>0</v>
      </c>
      <c r="I89" s="55">
        <v>0</v>
      </c>
      <c r="J89" s="18"/>
      <c r="K89" s="10"/>
    </row>
    <row r="90" spans="1:31" ht="56.25" x14ac:dyDescent="0.25">
      <c r="C90" s="15"/>
      <c r="D90" s="16" t="s">
        <v>133</v>
      </c>
      <c r="E90" s="53" t="s">
        <v>134</v>
      </c>
      <c r="F90" s="7" t="s">
        <v>2</v>
      </c>
      <c r="G90" s="75">
        <v>0</v>
      </c>
      <c r="H90" s="75">
        <v>0</v>
      </c>
      <c r="I90" s="75">
        <v>0</v>
      </c>
      <c r="J90" s="18" t="s">
        <v>188</v>
      </c>
      <c r="K90" s="10"/>
    </row>
    <row r="91" spans="1:31" s="36" customFormat="1" ht="5.25" hidden="1" x14ac:dyDescent="0.25">
      <c r="A91" s="46"/>
      <c r="B91" s="3"/>
      <c r="C91" s="33"/>
      <c r="D91" s="96" t="s">
        <v>135</v>
      </c>
      <c r="E91" s="97"/>
      <c r="F91" s="91"/>
      <c r="G91" s="92"/>
      <c r="H91" s="92"/>
      <c r="I91" s="92"/>
      <c r="J91" s="93"/>
      <c r="K91" s="3"/>
      <c r="L91" s="3"/>
      <c r="M91" s="3"/>
      <c r="N91" s="3"/>
      <c r="O91" s="3"/>
      <c r="P91" s="3"/>
      <c r="Q91" s="3"/>
      <c r="R91" s="3"/>
      <c r="S91" s="3"/>
      <c r="T91" s="3"/>
      <c r="U91" s="34"/>
      <c r="V91" s="3"/>
      <c r="W91" s="3"/>
      <c r="X91" s="3"/>
      <c r="Y91" s="3"/>
      <c r="Z91" s="3"/>
      <c r="AA91" s="35"/>
      <c r="AB91" s="35"/>
      <c r="AC91" s="35"/>
      <c r="AD91" s="35"/>
      <c r="AE91" s="35"/>
    </row>
    <row r="92" spans="1:31" ht="22.5" x14ac:dyDescent="0.25">
      <c r="C92" s="66"/>
      <c r="D92" s="67"/>
      <c r="E92" s="94" t="s">
        <v>104</v>
      </c>
      <c r="F92" s="69"/>
      <c r="G92" s="70"/>
      <c r="H92" s="70"/>
      <c r="I92" s="70"/>
      <c r="J92" s="95" t="s">
        <v>189</v>
      </c>
      <c r="K92" s="10"/>
    </row>
    <row r="93" spans="1:31" ht="45" x14ac:dyDescent="0.25">
      <c r="C93" s="15"/>
      <c r="D93" s="16" t="s">
        <v>136</v>
      </c>
      <c r="E93" s="53" t="s">
        <v>137</v>
      </c>
      <c r="F93" s="7" t="s">
        <v>13</v>
      </c>
      <c r="G93" s="75">
        <v>0</v>
      </c>
      <c r="H93" s="75">
        <v>0</v>
      </c>
      <c r="I93" s="75">
        <v>0</v>
      </c>
      <c r="J93" s="18" t="s">
        <v>190</v>
      </c>
      <c r="K93" s="10"/>
    </row>
    <row r="94" spans="1:31" s="36" customFormat="1" ht="5.25" hidden="1" x14ac:dyDescent="0.25">
      <c r="A94" s="46"/>
      <c r="B94" s="3"/>
      <c r="C94" s="33"/>
      <c r="D94" s="89" t="s">
        <v>138</v>
      </c>
      <c r="E94" s="90"/>
      <c r="F94" s="91"/>
      <c r="G94" s="92"/>
      <c r="H94" s="92"/>
      <c r="I94" s="92"/>
      <c r="J94" s="93"/>
      <c r="K94" s="3"/>
      <c r="L94" s="3"/>
      <c r="M94" s="3"/>
      <c r="N94" s="3"/>
      <c r="O94" s="3"/>
      <c r="P94" s="3"/>
      <c r="Q94" s="3"/>
      <c r="R94" s="3"/>
      <c r="S94" s="3"/>
      <c r="T94" s="3"/>
      <c r="U94" s="34"/>
      <c r="V94" s="3"/>
      <c r="W94" s="3"/>
      <c r="X94" s="3"/>
      <c r="Y94" s="3"/>
      <c r="Z94" s="3"/>
      <c r="AA94" s="35"/>
      <c r="AB94" s="35"/>
      <c r="AC94" s="35"/>
      <c r="AD94" s="35"/>
      <c r="AE94" s="35"/>
    </row>
    <row r="95" spans="1:31" ht="22.5" x14ac:dyDescent="0.25">
      <c r="C95" s="66"/>
      <c r="D95" s="67"/>
      <c r="E95" s="94" t="s">
        <v>104</v>
      </c>
      <c r="F95" s="69"/>
      <c r="G95" s="70"/>
      <c r="H95" s="70"/>
      <c r="I95" s="70"/>
      <c r="J95" s="95" t="s">
        <v>191</v>
      </c>
      <c r="K95" s="10"/>
    </row>
    <row r="96" spans="1:31" ht="33.75" x14ac:dyDescent="0.25">
      <c r="C96" s="15"/>
      <c r="D96" s="16" t="s">
        <v>139</v>
      </c>
      <c r="E96" s="53" t="s">
        <v>140</v>
      </c>
      <c r="F96" s="7" t="s">
        <v>13</v>
      </c>
      <c r="G96" s="75">
        <v>0</v>
      </c>
      <c r="H96" s="75">
        <v>0</v>
      </c>
      <c r="I96" s="75">
        <v>0</v>
      </c>
      <c r="J96" s="18" t="s">
        <v>192</v>
      </c>
      <c r="K96" s="10"/>
    </row>
    <row r="97" spans="1:31" s="36" customFormat="1" ht="5.25" hidden="1" x14ac:dyDescent="0.25">
      <c r="A97" s="46"/>
      <c r="B97" s="3"/>
      <c r="C97" s="33"/>
      <c r="D97" s="89" t="s">
        <v>141</v>
      </c>
      <c r="E97" s="90"/>
      <c r="F97" s="91"/>
      <c r="G97" s="92"/>
      <c r="H97" s="92"/>
      <c r="I97" s="92"/>
      <c r="J97" s="93"/>
      <c r="K97" s="3"/>
      <c r="L97" s="3"/>
      <c r="M97" s="3"/>
      <c r="N97" s="3"/>
      <c r="O97" s="3"/>
      <c r="P97" s="3"/>
      <c r="Q97" s="3"/>
      <c r="R97" s="3"/>
      <c r="S97" s="3"/>
      <c r="T97" s="3"/>
      <c r="U97" s="34"/>
      <c r="V97" s="3"/>
      <c r="W97" s="3"/>
      <c r="X97" s="3"/>
      <c r="Y97" s="3"/>
      <c r="Z97" s="3"/>
      <c r="AA97" s="35"/>
      <c r="AB97" s="35"/>
      <c r="AC97" s="35"/>
      <c r="AD97" s="35"/>
      <c r="AE97" s="35"/>
    </row>
    <row r="98" spans="1:31" ht="22.5" x14ac:dyDescent="0.25">
      <c r="C98" s="66"/>
      <c r="D98" s="67"/>
      <c r="E98" s="94" t="s">
        <v>104</v>
      </c>
      <c r="F98" s="69"/>
      <c r="G98" s="70"/>
      <c r="H98" s="70"/>
      <c r="I98" s="70"/>
      <c r="J98" s="95" t="s">
        <v>193</v>
      </c>
      <c r="K98" s="10"/>
    </row>
    <row r="99" spans="1:31" ht="33.75" x14ac:dyDescent="0.25">
      <c r="C99" s="15"/>
      <c r="D99" s="16" t="s">
        <v>142</v>
      </c>
      <c r="E99" s="53" t="s">
        <v>143</v>
      </c>
      <c r="F99" s="7" t="s">
        <v>144</v>
      </c>
      <c r="G99" s="55">
        <f>G41/G81</f>
        <v>4.6308489811674525</v>
      </c>
      <c r="H99" s="55">
        <f>H41/H81</f>
        <v>2.8691898361857398</v>
      </c>
      <c r="I99" s="55">
        <f>I41/I81</f>
        <v>1.4071669245436638</v>
      </c>
      <c r="J99" s="18" t="s">
        <v>194</v>
      </c>
      <c r="K99" s="10"/>
    </row>
    <row r="100" spans="1:31" ht="33.75" x14ac:dyDescent="0.25">
      <c r="C100" s="15"/>
      <c r="D100" s="16" t="s">
        <v>145</v>
      </c>
      <c r="E100" s="53" t="s">
        <v>146</v>
      </c>
      <c r="F100" s="7" t="s">
        <v>147</v>
      </c>
      <c r="G100" s="55">
        <v>0</v>
      </c>
      <c r="H100" s="55">
        <v>0</v>
      </c>
      <c r="I100" s="55">
        <v>0</v>
      </c>
      <c r="J100" s="18" t="s">
        <v>194</v>
      </c>
      <c r="K100" s="10"/>
    </row>
    <row r="101" spans="1:31" ht="67.5" x14ac:dyDescent="0.25">
      <c r="C101" s="15"/>
      <c r="D101" s="16" t="s">
        <v>148</v>
      </c>
      <c r="E101" s="53" t="s">
        <v>149</v>
      </c>
      <c r="F101" s="7" t="s">
        <v>100</v>
      </c>
      <c r="G101" s="98"/>
      <c r="H101" s="98"/>
      <c r="I101" s="98"/>
      <c r="J101" s="18" t="s">
        <v>195</v>
      </c>
      <c r="K101" s="10"/>
    </row>
    <row r="102" spans="1:31" ht="22.5" x14ac:dyDescent="0.25">
      <c r="C102" s="15"/>
      <c r="D102" s="16" t="s">
        <v>150</v>
      </c>
      <c r="E102" s="57" t="s">
        <v>151</v>
      </c>
      <c r="F102" s="7" t="s">
        <v>100</v>
      </c>
      <c r="G102" s="98"/>
      <c r="H102" s="98"/>
      <c r="I102" s="98"/>
      <c r="J102" s="18" t="s">
        <v>195</v>
      </c>
      <c r="K102" s="10"/>
    </row>
    <row r="103" spans="1:31" ht="22.5" x14ac:dyDescent="0.25">
      <c r="C103" s="15"/>
      <c r="D103" s="16" t="s">
        <v>152</v>
      </c>
      <c r="E103" s="57" t="s">
        <v>153</v>
      </c>
      <c r="F103" s="7" t="s">
        <v>100</v>
      </c>
      <c r="G103" s="98"/>
      <c r="H103" s="98"/>
      <c r="I103" s="98"/>
      <c r="J103" s="18" t="s">
        <v>195</v>
      </c>
      <c r="K103" s="10"/>
    </row>
    <row r="104" spans="1:31" s="36" customFormat="1" ht="5.25" hidden="1" x14ac:dyDescent="0.25">
      <c r="A104" s="46"/>
      <c r="B104" s="3"/>
      <c r="C104" s="33"/>
      <c r="D104" s="38"/>
      <c r="E104" s="39"/>
      <c r="F104" s="40"/>
      <c r="G104" s="41"/>
      <c r="H104" s="41"/>
      <c r="I104" s="41"/>
      <c r="J104" s="41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4"/>
      <c r="V104" s="3"/>
      <c r="W104" s="3"/>
      <c r="X104" s="3"/>
      <c r="Y104" s="3"/>
      <c r="Z104" s="3"/>
      <c r="AA104" s="35"/>
      <c r="AB104" s="35"/>
      <c r="AC104" s="35"/>
      <c r="AD104" s="35"/>
      <c r="AE104" s="35"/>
    </row>
    <row r="105" spans="1:31" ht="33" hidden="1" customHeight="1" x14ac:dyDescent="0.25">
      <c r="C105" s="15"/>
    </row>
    <row r="106" spans="1:31" ht="12.75" hidden="1" x14ac:dyDescent="0.25">
      <c r="C106" s="15"/>
      <c r="D106" s="42">
        <v>1</v>
      </c>
      <c r="E106" s="108" t="s">
        <v>154</v>
      </c>
      <c r="F106" s="108"/>
      <c r="G106" s="108"/>
      <c r="H106" s="47"/>
      <c r="I106" s="47"/>
      <c r="J106" s="43"/>
    </row>
    <row r="107" spans="1:31" s="36" customFormat="1" ht="11.25" hidden="1" x14ac:dyDescent="0.25">
      <c r="A107" s="46"/>
      <c r="B107" s="3"/>
      <c r="C107" s="44"/>
      <c r="E107" s="45" t="s">
        <v>155</v>
      </c>
      <c r="F107" s="14"/>
      <c r="G107" s="14"/>
      <c r="H107" s="14"/>
      <c r="I107" s="14"/>
      <c r="K107" s="1"/>
      <c r="L107" s="1"/>
      <c r="M107" s="3"/>
      <c r="N107" s="1"/>
      <c r="O107" s="1"/>
      <c r="P107" s="1"/>
      <c r="Q107" s="1"/>
      <c r="R107" s="3"/>
      <c r="S107" s="1"/>
      <c r="T107" s="1"/>
      <c r="U107" s="11"/>
      <c r="V107" s="1"/>
      <c r="W107" s="1"/>
      <c r="X107" s="1"/>
      <c r="Y107" s="1"/>
      <c r="Z107" s="1"/>
      <c r="AA107" s="12"/>
      <c r="AB107" s="35"/>
      <c r="AC107" s="35"/>
      <c r="AD107" s="35"/>
      <c r="AE107" s="35"/>
    </row>
    <row r="108" spans="1:31" s="36" customFormat="1" ht="10.5" hidden="1" customHeight="1" x14ac:dyDescent="0.25">
      <c r="A108" s="46"/>
      <c r="B108" s="3"/>
      <c r="C108" s="44"/>
      <c r="K108" s="1"/>
      <c r="L108" s="1"/>
      <c r="M108" s="3"/>
      <c r="N108" s="1"/>
      <c r="O108" s="1"/>
      <c r="P108" s="1"/>
      <c r="Q108" s="1"/>
      <c r="R108" s="3"/>
      <c r="S108" s="1"/>
      <c r="T108" s="1"/>
      <c r="U108" s="11"/>
      <c r="V108" s="1"/>
      <c r="W108" s="1"/>
      <c r="X108" s="1"/>
      <c r="Y108" s="1"/>
      <c r="Z108" s="1"/>
      <c r="AA108" s="12"/>
      <c r="AB108" s="35"/>
      <c r="AC108" s="35"/>
      <c r="AD108" s="35"/>
      <c r="AE108" s="35"/>
    </row>
    <row r="109" spans="1:31" s="36" customFormat="1" ht="10.5" customHeight="1" x14ac:dyDescent="0.25">
      <c r="A109" s="46"/>
      <c r="B109" s="3"/>
      <c r="C109" s="44"/>
      <c r="K109" s="1"/>
      <c r="L109" s="1"/>
      <c r="M109" s="3"/>
      <c r="N109" s="1"/>
      <c r="O109" s="1"/>
      <c r="P109" s="1"/>
      <c r="Q109" s="1"/>
      <c r="R109" s="3"/>
      <c r="S109" s="1"/>
      <c r="T109" s="1"/>
      <c r="U109" s="11"/>
      <c r="V109" s="1"/>
      <c r="W109" s="1"/>
      <c r="X109" s="1"/>
      <c r="Y109" s="1"/>
      <c r="Z109" s="1"/>
      <c r="AA109" s="12"/>
      <c r="AB109" s="35"/>
      <c r="AC109" s="35"/>
      <c r="AD109" s="35"/>
      <c r="AE109" s="35"/>
    </row>
    <row r="110" spans="1:31" s="36" customFormat="1" ht="10.5" customHeight="1" x14ac:dyDescent="0.25">
      <c r="A110" s="46"/>
      <c r="B110" s="3"/>
      <c r="C110" s="44"/>
      <c r="G110" s="35" t="str">
        <f>IF(G29-G30 &lt;&gt;G66,"WARNING","")</f>
        <v>WARNING</v>
      </c>
      <c r="H110" s="35" t="str">
        <f>IF(H29-H30 &lt;&gt;H66,"WARNING","")</f>
        <v>WARNING</v>
      </c>
      <c r="I110" s="35" t="str">
        <f>IF(I29-I30 &lt;&gt;I66,"WARNING","")</f>
        <v>WARNING</v>
      </c>
      <c r="K110" s="1"/>
      <c r="L110" s="1"/>
      <c r="M110" s="3"/>
      <c r="N110" s="1"/>
      <c r="O110" s="1"/>
      <c r="P110" s="1"/>
      <c r="Q110" s="1"/>
      <c r="R110" s="3"/>
      <c r="S110" s="1"/>
      <c r="T110" s="1"/>
      <c r="U110" s="11"/>
      <c r="V110" s="1"/>
      <c r="W110" s="1"/>
      <c r="X110" s="1"/>
      <c r="Y110" s="1"/>
      <c r="Z110" s="1"/>
      <c r="AA110" s="12"/>
      <c r="AB110" s="35"/>
      <c r="AC110" s="35"/>
      <c r="AD110" s="35"/>
      <c r="AE110" s="35"/>
    </row>
    <row r="111" spans="1:31" s="36" customFormat="1" ht="10.5" customHeight="1" x14ac:dyDescent="0.25">
      <c r="A111" s="46"/>
      <c r="B111" s="3"/>
      <c r="C111" s="44"/>
      <c r="K111" s="1"/>
      <c r="L111" s="1"/>
      <c r="M111" s="3"/>
      <c r="N111" s="1"/>
      <c r="O111" s="1"/>
      <c r="P111" s="1"/>
      <c r="Q111" s="1"/>
      <c r="R111" s="3"/>
      <c r="S111" s="1"/>
      <c r="T111" s="1"/>
      <c r="U111" s="11"/>
      <c r="V111" s="1"/>
      <c r="W111" s="1"/>
      <c r="X111" s="1"/>
      <c r="Y111" s="1"/>
      <c r="Z111" s="1"/>
      <c r="AA111" s="12"/>
      <c r="AB111" s="35"/>
      <c r="AC111" s="35"/>
      <c r="AD111" s="35"/>
      <c r="AE111" s="35"/>
    </row>
    <row r="112" spans="1:31" s="36" customFormat="1" ht="10.5" customHeight="1" x14ac:dyDescent="0.25">
      <c r="A112" s="46"/>
      <c r="B112" s="3"/>
      <c r="C112" s="44"/>
      <c r="K112" s="1"/>
      <c r="L112" s="1"/>
      <c r="M112" s="3"/>
      <c r="N112" s="1"/>
      <c r="O112" s="1"/>
      <c r="P112" s="1"/>
      <c r="Q112" s="1"/>
      <c r="R112" s="3"/>
      <c r="S112" s="1"/>
      <c r="T112" s="1"/>
      <c r="U112" s="11"/>
      <c r="V112" s="1"/>
      <c r="W112" s="1"/>
      <c r="X112" s="1"/>
      <c r="Y112" s="1"/>
      <c r="Z112" s="1"/>
      <c r="AA112" s="12"/>
      <c r="AB112" s="35"/>
      <c r="AC112" s="35"/>
      <c r="AD112" s="35"/>
      <c r="AE112" s="35"/>
    </row>
    <row r="113" spans="1:31" s="36" customFormat="1" ht="10.5" customHeight="1" x14ac:dyDescent="0.25">
      <c r="A113" s="46"/>
      <c r="B113" s="3"/>
      <c r="C113" s="44"/>
      <c r="K113" s="1"/>
      <c r="L113" s="1"/>
      <c r="M113" s="3"/>
      <c r="N113" s="1"/>
      <c r="O113" s="1"/>
      <c r="P113" s="1"/>
      <c r="Q113" s="1"/>
      <c r="R113" s="3"/>
      <c r="S113" s="1"/>
      <c r="T113" s="1"/>
      <c r="U113" s="11"/>
      <c r="V113" s="1"/>
      <c r="W113" s="1"/>
      <c r="X113" s="1"/>
      <c r="Y113" s="1"/>
      <c r="Z113" s="1"/>
      <c r="AA113" s="12"/>
      <c r="AB113" s="35"/>
      <c r="AC113" s="35"/>
      <c r="AD113" s="35"/>
      <c r="AE113" s="35"/>
    </row>
    <row r="114" spans="1:31" s="36" customFormat="1" ht="10.5" customHeight="1" x14ac:dyDescent="0.25">
      <c r="A114" s="46"/>
      <c r="B114" s="3"/>
      <c r="C114" s="44"/>
      <c r="K114" s="1"/>
      <c r="L114" s="1"/>
      <c r="M114" s="3"/>
      <c r="N114" s="1"/>
      <c r="O114" s="1"/>
      <c r="P114" s="1"/>
      <c r="Q114" s="1"/>
      <c r="R114" s="3"/>
      <c r="S114" s="1"/>
      <c r="T114" s="1"/>
      <c r="U114" s="11"/>
      <c r="V114" s="1"/>
      <c r="W114" s="1"/>
      <c r="X114" s="1"/>
      <c r="Y114" s="1"/>
      <c r="Z114" s="1"/>
      <c r="AA114" s="12"/>
      <c r="AB114" s="35"/>
      <c r="AC114" s="35"/>
      <c r="AD114" s="35"/>
      <c r="AE114" s="35"/>
    </row>
    <row r="115" spans="1:31" s="36" customFormat="1" ht="10.5" customHeight="1" x14ac:dyDescent="0.25">
      <c r="A115" s="46"/>
      <c r="B115" s="3"/>
      <c r="C115" s="44"/>
      <c r="K115" s="1"/>
      <c r="L115" s="1"/>
      <c r="M115" s="3"/>
      <c r="N115" s="1"/>
      <c r="O115" s="1"/>
      <c r="P115" s="1"/>
      <c r="Q115" s="1"/>
      <c r="R115" s="3"/>
      <c r="S115" s="1"/>
      <c r="T115" s="1"/>
      <c r="U115" s="11"/>
      <c r="V115" s="1"/>
      <c r="W115" s="1"/>
      <c r="X115" s="1"/>
      <c r="Y115" s="1"/>
      <c r="Z115" s="1"/>
      <c r="AA115" s="12"/>
      <c r="AB115" s="35"/>
      <c r="AC115" s="35"/>
      <c r="AD115" s="35"/>
      <c r="AE115" s="35"/>
    </row>
    <row r="116" spans="1:31" s="36" customFormat="1" ht="10.5" customHeight="1" x14ac:dyDescent="0.25">
      <c r="A116" s="46"/>
      <c r="B116" s="3"/>
      <c r="C116" s="44"/>
      <c r="K116" s="1"/>
      <c r="L116" s="1"/>
      <c r="M116" s="3"/>
      <c r="N116" s="1"/>
      <c r="O116" s="1"/>
      <c r="P116" s="1"/>
      <c r="Q116" s="1"/>
      <c r="R116" s="3"/>
      <c r="S116" s="1"/>
      <c r="T116" s="1"/>
      <c r="U116" s="11"/>
      <c r="V116" s="1"/>
      <c r="W116" s="1"/>
      <c r="X116" s="1"/>
      <c r="Y116" s="1"/>
      <c r="Z116" s="1"/>
      <c r="AA116" s="12"/>
      <c r="AB116" s="35"/>
      <c r="AC116" s="35"/>
      <c r="AD116" s="35"/>
      <c r="AE116" s="35"/>
    </row>
    <row r="117" spans="1:31" s="36" customFormat="1" ht="10.5" customHeight="1" x14ac:dyDescent="0.25">
      <c r="A117" s="46"/>
      <c r="B117" s="3"/>
      <c r="C117" s="44"/>
      <c r="K117" s="1"/>
      <c r="L117" s="1"/>
      <c r="M117" s="3"/>
      <c r="N117" s="1"/>
      <c r="O117" s="1"/>
      <c r="P117" s="1"/>
      <c r="Q117" s="1"/>
      <c r="R117" s="3"/>
      <c r="S117" s="1"/>
      <c r="T117" s="1"/>
      <c r="U117" s="11"/>
      <c r="V117" s="1"/>
      <c r="W117" s="1"/>
      <c r="X117" s="1"/>
      <c r="Y117" s="1"/>
      <c r="Z117" s="1"/>
      <c r="AA117" s="12"/>
      <c r="AB117" s="35"/>
      <c r="AC117" s="35"/>
      <c r="AD117" s="35"/>
      <c r="AE117" s="35"/>
    </row>
    <row r="118" spans="1:31" s="36" customFormat="1" ht="10.5" customHeight="1" x14ac:dyDescent="0.25">
      <c r="A118" s="46"/>
      <c r="B118" s="3"/>
      <c r="C118" s="44"/>
      <c r="K118" s="1"/>
      <c r="L118" s="1"/>
      <c r="M118" s="3"/>
      <c r="N118" s="1"/>
      <c r="O118" s="1"/>
      <c r="P118" s="1"/>
      <c r="Q118" s="1"/>
      <c r="R118" s="3"/>
      <c r="S118" s="1"/>
      <c r="T118" s="1"/>
      <c r="U118" s="11"/>
      <c r="V118" s="1"/>
      <c r="W118" s="1"/>
      <c r="X118" s="1"/>
      <c r="Y118" s="1"/>
      <c r="Z118" s="1"/>
      <c r="AA118" s="12"/>
      <c r="AB118" s="35"/>
      <c r="AC118" s="35"/>
      <c r="AD118" s="35"/>
      <c r="AE118" s="35"/>
    </row>
    <row r="119" spans="1:31" s="36" customFormat="1" ht="10.5" customHeight="1" x14ac:dyDescent="0.25">
      <c r="A119" s="46"/>
      <c r="B119" s="3"/>
      <c r="C119" s="44"/>
      <c r="K119" s="1"/>
      <c r="L119" s="1"/>
      <c r="M119" s="3"/>
      <c r="N119" s="1"/>
      <c r="O119" s="1"/>
      <c r="P119" s="1"/>
      <c r="Q119" s="1"/>
      <c r="R119" s="3"/>
      <c r="S119" s="1"/>
      <c r="T119" s="1"/>
      <c r="U119" s="11"/>
      <c r="V119" s="1"/>
      <c r="W119" s="1"/>
      <c r="X119" s="1"/>
      <c r="Y119" s="1"/>
      <c r="Z119" s="1"/>
      <c r="AA119" s="12"/>
      <c r="AB119" s="35"/>
      <c r="AC119" s="35"/>
      <c r="AD119" s="35"/>
      <c r="AE119" s="35"/>
    </row>
    <row r="120" spans="1:31" s="36" customFormat="1" ht="10.5" customHeight="1" x14ac:dyDescent="0.25">
      <c r="A120" s="46"/>
      <c r="B120" s="3"/>
      <c r="C120" s="44"/>
      <c r="K120" s="1"/>
      <c r="L120" s="1"/>
      <c r="M120" s="3"/>
      <c r="N120" s="1"/>
      <c r="O120" s="1"/>
      <c r="P120" s="1"/>
      <c r="Q120" s="1"/>
      <c r="R120" s="3"/>
      <c r="S120" s="1"/>
      <c r="T120" s="1"/>
      <c r="U120" s="11"/>
      <c r="V120" s="1"/>
      <c r="W120" s="1"/>
      <c r="X120" s="1"/>
      <c r="Y120" s="1"/>
      <c r="Z120" s="1"/>
      <c r="AA120" s="12"/>
      <c r="AB120" s="35"/>
      <c r="AC120" s="35"/>
      <c r="AD120" s="35"/>
      <c r="AE120" s="35"/>
    </row>
    <row r="121" spans="1:31" s="36" customFormat="1" ht="10.5" customHeight="1" x14ac:dyDescent="0.25">
      <c r="A121" s="46"/>
      <c r="B121" s="3"/>
      <c r="C121" s="44"/>
      <c r="K121" s="1"/>
      <c r="L121" s="1"/>
      <c r="M121" s="3"/>
      <c r="N121" s="1"/>
      <c r="O121" s="1"/>
      <c r="P121" s="1"/>
      <c r="Q121" s="1"/>
      <c r="R121" s="3"/>
      <c r="S121" s="1"/>
      <c r="T121" s="1"/>
      <c r="U121" s="11"/>
      <c r="V121" s="1"/>
      <c r="W121" s="1"/>
      <c r="X121" s="1"/>
      <c r="Y121" s="1"/>
      <c r="Z121" s="1"/>
      <c r="AA121" s="12"/>
      <c r="AB121" s="35"/>
      <c r="AC121" s="35"/>
      <c r="AD121" s="35"/>
      <c r="AE121" s="35"/>
    </row>
    <row r="122" spans="1:31" s="36" customFormat="1" ht="10.5" customHeight="1" x14ac:dyDescent="0.25">
      <c r="A122" s="46"/>
      <c r="B122" s="3"/>
      <c r="C122" s="44"/>
      <c r="K122" s="1"/>
      <c r="L122" s="1"/>
      <c r="M122" s="3"/>
      <c r="N122" s="1"/>
      <c r="O122" s="1"/>
      <c r="P122" s="1"/>
      <c r="Q122" s="1"/>
      <c r="R122" s="3"/>
      <c r="S122" s="1"/>
      <c r="T122" s="1"/>
      <c r="U122" s="11"/>
      <c r="V122" s="1"/>
      <c r="W122" s="1"/>
      <c r="X122" s="1"/>
      <c r="Y122" s="1"/>
      <c r="Z122" s="1"/>
      <c r="AA122" s="12"/>
      <c r="AB122" s="35"/>
      <c r="AC122" s="35"/>
      <c r="AD122" s="35"/>
      <c r="AE122" s="35"/>
    </row>
    <row r="123" spans="1:31" s="36" customFormat="1" ht="10.5" customHeight="1" x14ac:dyDescent="0.25">
      <c r="A123" s="46"/>
      <c r="B123" s="3"/>
      <c r="C123" s="44"/>
      <c r="K123" s="1"/>
      <c r="L123" s="1"/>
      <c r="M123" s="3"/>
      <c r="N123" s="1"/>
      <c r="O123" s="1"/>
      <c r="P123" s="1"/>
      <c r="Q123" s="1"/>
      <c r="R123" s="3"/>
      <c r="S123" s="1"/>
      <c r="T123" s="1"/>
      <c r="U123" s="11"/>
      <c r="V123" s="1"/>
      <c r="W123" s="1"/>
      <c r="X123" s="1"/>
      <c r="Y123" s="1"/>
      <c r="Z123" s="1"/>
      <c r="AA123" s="12"/>
      <c r="AB123" s="35"/>
      <c r="AC123" s="35"/>
      <c r="AD123" s="35"/>
      <c r="AE123" s="35"/>
    </row>
    <row r="124" spans="1:31" s="36" customFormat="1" ht="10.5" customHeight="1" x14ac:dyDescent="0.25">
      <c r="A124" s="46"/>
      <c r="B124" s="3"/>
      <c r="C124" s="44"/>
      <c r="K124" s="1"/>
      <c r="L124" s="1"/>
      <c r="M124" s="3"/>
      <c r="N124" s="1"/>
      <c r="O124" s="1"/>
      <c r="P124" s="1"/>
      <c r="Q124" s="1"/>
      <c r="R124" s="3"/>
      <c r="S124" s="1"/>
      <c r="T124" s="1"/>
      <c r="U124" s="11"/>
      <c r="V124" s="1"/>
      <c r="W124" s="1"/>
      <c r="X124" s="1"/>
      <c r="Y124" s="1"/>
      <c r="Z124" s="1"/>
      <c r="AA124" s="12"/>
      <c r="AB124" s="35"/>
      <c r="AC124" s="35"/>
      <c r="AD124" s="35"/>
      <c r="AE124" s="35"/>
    </row>
    <row r="125" spans="1:31" s="36" customFormat="1" ht="10.5" customHeight="1" x14ac:dyDescent="0.25">
      <c r="A125" s="46"/>
      <c r="B125" s="3"/>
      <c r="C125" s="44"/>
      <c r="K125" s="1"/>
      <c r="L125" s="1"/>
      <c r="M125" s="3"/>
      <c r="N125" s="1"/>
      <c r="O125" s="1"/>
      <c r="P125" s="1"/>
      <c r="Q125" s="1"/>
      <c r="R125" s="3"/>
      <c r="S125" s="1"/>
      <c r="T125" s="1"/>
      <c r="U125" s="11"/>
      <c r="V125" s="1"/>
      <c r="W125" s="1"/>
      <c r="X125" s="1"/>
      <c r="Y125" s="1"/>
      <c r="Z125" s="1"/>
      <c r="AA125" s="12"/>
      <c r="AB125" s="35"/>
      <c r="AC125" s="35"/>
      <c r="AD125" s="35"/>
      <c r="AE125" s="35"/>
    </row>
    <row r="126" spans="1:31" s="36" customFormat="1" ht="10.5" customHeight="1" x14ac:dyDescent="0.25">
      <c r="A126" s="46"/>
      <c r="B126" s="3"/>
      <c r="C126" s="44"/>
      <c r="K126" s="1"/>
      <c r="L126" s="1"/>
      <c r="M126" s="3"/>
      <c r="N126" s="1"/>
      <c r="O126" s="1"/>
      <c r="P126" s="1"/>
      <c r="Q126" s="1"/>
      <c r="R126" s="3"/>
      <c r="S126" s="1"/>
      <c r="T126" s="1"/>
      <c r="U126" s="11"/>
      <c r="V126" s="1"/>
      <c r="W126" s="1"/>
      <c r="X126" s="1"/>
      <c r="Y126" s="1"/>
      <c r="Z126" s="1"/>
      <c r="AA126" s="12"/>
      <c r="AB126" s="35"/>
      <c r="AC126" s="35"/>
      <c r="AD126" s="35"/>
      <c r="AE126" s="35"/>
    </row>
    <row r="127" spans="1:31" s="36" customFormat="1" ht="10.5" customHeight="1" x14ac:dyDescent="0.25">
      <c r="A127" s="46"/>
      <c r="B127" s="3"/>
      <c r="C127" s="44"/>
      <c r="K127" s="1"/>
      <c r="L127" s="1"/>
      <c r="M127" s="3"/>
      <c r="N127" s="1"/>
      <c r="O127" s="1"/>
      <c r="P127" s="1"/>
      <c r="Q127" s="1"/>
      <c r="R127" s="3"/>
      <c r="S127" s="1"/>
      <c r="T127" s="1"/>
      <c r="U127" s="11"/>
      <c r="V127" s="1"/>
      <c r="W127" s="1"/>
      <c r="X127" s="1"/>
      <c r="Y127" s="1"/>
      <c r="Z127" s="1"/>
      <c r="AA127" s="12"/>
      <c r="AB127" s="35"/>
      <c r="AC127" s="35"/>
      <c r="AD127" s="35"/>
      <c r="AE127" s="35"/>
    </row>
    <row r="128" spans="1:31" s="36" customFormat="1" ht="10.5" customHeight="1" x14ac:dyDescent="0.25">
      <c r="A128" s="46"/>
      <c r="B128" s="3"/>
      <c r="C128" s="44"/>
      <c r="K128" s="1"/>
      <c r="L128" s="1"/>
      <c r="M128" s="3"/>
      <c r="N128" s="1"/>
      <c r="O128" s="1"/>
      <c r="P128" s="1"/>
      <c r="Q128" s="1"/>
      <c r="R128" s="3"/>
      <c r="S128" s="1"/>
      <c r="T128" s="1"/>
      <c r="U128" s="11"/>
      <c r="V128" s="1"/>
      <c r="W128" s="1"/>
      <c r="X128" s="1"/>
      <c r="Y128" s="1"/>
      <c r="Z128" s="1"/>
      <c r="AA128" s="12"/>
      <c r="AB128" s="35"/>
      <c r="AC128" s="35"/>
      <c r="AD128" s="35"/>
      <c r="AE128" s="35"/>
    </row>
    <row r="129" spans="1:31" s="36" customFormat="1" ht="10.5" customHeight="1" x14ac:dyDescent="0.25">
      <c r="A129" s="46"/>
      <c r="B129" s="3"/>
      <c r="C129" s="44"/>
      <c r="K129" s="1"/>
      <c r="L129" s="1"/>
      <c r="M129" s="3"/>
      <c r="N129" s="1"/>
      <c r="O129" s="1"/>
      <c r="P129" s="1"/>
      <c r="Q129" s="1"/>
      <c r="R129" s="3"/>
      <c r="S129" s="1"/>
      <c r="T129" s="1"/>
      <c r="U129" s="11"/>
      <c r="V129" s="1"/>
      <c r="W129" s="1"/>
      <c r="X129" s="1"/>
      <c r="Y129" s="1"/>
      <c r="Z129" s="1"/>
      <c r="AA129" s="12"/>
      <c r="AB129" s="35"/>
      <c r="AC129" s="35"/>
      <c r="AD129" s="35"/>
      <c r="AE129" s="35"/>
    </row>
    <row r="130" spans="1:31" s="36" customFormat="1" ht="10.5" customHeight="1" x14ac:dyDescent="0.25">
      <c r="A130" s="46"/>
      <c r="B130" s="3"/>
      <c r="C130" s="44"/>
      <c r="K130" s="1"/>
      <c r="L130" s="1"/>
      <c r="M130" s="3"/>
      <c r="N130" s="1"/>
      <c r="O130" s="1"/>
      <c r="P130" s="1"/>
      <c r="Q130" s="1"/>
      <c r="R130" s="3"/>
      <c r="S130" s="1"/>
      <c r="T130" s="1"/>
      <c r="U130" s="11"/>
      <c r="V130" s="1"/>
      <c r="W130" s="1"/>
      <c r="X130" s="1"/>
      <c r="Y130" s="1"/>
      <c r="Z130" s="1"/>
      <c r="AA130" s="12"/>
      <c r="AB130" s="35"/>
      <c r="AC130" s="35"/>
      <c r="AD130" s="35"/>
      <c r="AE130" s="35"/>
    </row>
    <row r="131" spans="1:31" s="36" customFormat="1" ht="10.5" customHeight="1" x14ac:dyDescent="0.25">
      <c r="A131" s="46"/>
      <c r="B131" s="3"/>
      <c r="C131" s="44"/>
      <c r="K131" s="1"/>
      <c r="L131" s="1"/>
      <c r="M131" s="3"/>
      <c r="N131" s="1"/>
      <c r="O131" s="1"/>
      <c r="P131" s="1"/>
      <c r="Q131" s="1"/>
      <c r="R131" s="3"/>
      <c r="S131" s="1"/>
      <c r="T131" s="1"/>
      <c r="U131" s="11"/>
      <c r="V131" s="1"/>
      <c r="W131" s="1"/>
      <c r="X131" s="1"/>
      <c r="Y131" s="1"/>
      <c r="Z131" s="1"/>
      <c r="AA131" s="12"/>
      <c r="AB131" s="35"/>
      <c r="AC131" s="35"/>
      <c r="AD131" s="35"/>
      <c r="AE131" s="35"/>
    </row>
    <row r="132" spans="1:31" s="36" customFormat="1" ht="10.5" customHeight="1" x14ac:dyDescent="0.25">
      <c r="A132" s="46"/>
      <c r="B132" s="3"/>
      <c r="C132" s="44"/>
      <c r="K132" s="1"/>
      <c r="L132" s="1"/>
      <c r="M132" s="3"/>
      <c r="N132" s="1"/>
      <c r="O132" s="1"/>
      <c r="P132" s="1"/>
      <c r="Q132" s="1"/>
      <c r="R132" s="3"/>
      <c r="S132" s="1"/>
      <c r="T132" s="1"/>
      <c r="U132" s="11"/>
      <c r="V132" s="1"/>
      <c r="W132" s="1"/>
      <c r="X132" s="1"/>
      <c r="Y132" s="1"/>
      <c r="Z132" s="1"/>
      <c r="AA132" s="12"/>
      <c r="AB132" s="35"/>
      <c r="AC132" s="35"/>
      <c r="AD132" s="35"/>
      <c r="AE132" s="35"/>
    </row>
    <row r="133" spans="1:31" s="36" customFormat="1" ht="10.5" customHeight="1" x14ac:dyDescent="0.25">
      <c r="A133" s="46"/>
      <c r="B133" s="3"/>
      <c r="C133" s="44"/>
      <c r="K133" s="1"/>
      <c r="L133" s="1"/>
      <c r="M133" s="3"/>
      <c r="N133" s="1"/>
      <c r="O133" s="1"/>
      <c r="P133" s="1"/>
      <c r="Q133" s="1"/>
      <c r="R133" s="3"/>
      <c r="S133" s="1"/>
      <c r="T133" s="1"/>
      <c r="U133" s="11"/>
      <c r="V133" s="1"/>
      <c r="W133" s="1"/>
      <c r="X133" s="1"/>
      <c r="Y133" s="1"/>
      <c r="Z133" s="1"/>
      <c r="AA133" s="12"/>
      <c r="AB133" s="35"/>
      <c r="AC133" s="35"/>
      <c r="AD133" s="35"/>
      <c r="AE133" s="35"/>
    </row>
    <row r="134" spans="1:31" s="36" customFormat="1" ht="10.5" customHeight="1" x14ac:dyDescent="0.25">
      <c r="A134" s="46"/>
      <c r="B134" s="3"/>
      <c r="C134" s="44"/>
      <c r="K134" s="1"/>
      <c r="L134" s="1"/>
      <c r="M134" s="3"/>
      <c r="N134" s="1"/>
      <c r="O134" s="1"/>
      <c r="P134" s="1"/>
      <c r="Q134" s="1"/>
      <c r="R134" s="3"/>
      <c r="S134" s="1"/>
      <c r="T134" s="1"/>
      <c r="U134" s="11"/>
      <c r="V134" s="1"/>
      <c r="W134" s="1"/>
      <c r="X134" s="1"/>
      <c r="Y134" s="1"/>
      <c r="Z134" s="1"/>
      <c r="AA134" s="12"/>
      <c r="AB134" s="35"/>
      <c r="AC134" s="35"/>
      <c r="AD134" s="35"/>
      <c r="AE134" s="35"/>
    </row>
    <row r="135" spans="1:31" s="36" customFormat="1" ht="10.5" customHeight="1" x14ac:dyDescent="0.25">
      <c r="A135" s="46"/>
      <c r="B135" s="3"/>
      <c r="C135" s="44"/>
      <c r="K135" s="1"/>
      <c r="L135" s="1"/>
      <c r="M135" s="3"/>
      <c r="N135" s="1"/>
      <c r="O135" s="1"/>
      <c r="P135" s="1"/>
      <c r="Q135" s="1"/>
      <c r="R135" s="3"/>
      <c r="S135" s="1"/>
      <c r="T135" s="1"/>
      <c r="U135" s="11"/>
      <c r="V135" s="1"/>
      <c r="W135" s="1"/>
      <c r="X135" s="1"/>
      <c r="Y135" s="1"/>
      <c r="Z135" s="1"/>
      <c r="AA135" s="12"/>
      <c r="AB135" s="35"/>
      <c r="AC135" s="35"/>
      <c r="AD135" s="35"/>
      <c r="AE135" s="35"/>
    </row>
    <row r="136" spans="1:31" s="36" customFormat="1" ht="10.5" customHeight="1" x14ac:dyDescent="0.25">
      <c r="A136" s="46"/>
      <c r="B136" s="3"/>
      <c r="C136" s="44"/>
      <c r="K136" s="1"/>
      <c r="L136" s="1"/>
      <c r="M136" s="3"/>
      <c r="N136" s="1"/>
      <c r="O136" s="1"/>
      <c r="P136" s="1"/>
      <c r="Q136" s="1"/>
      <c r="R136" s="3"/>
      <c r="S136" s="1"/>
      <c r="T136" s="1"/>
      <c r="U136" s="11"/>
      <c r="V136" s="1"/>
      <c r="W136" s="1"/>
      <c r="X136" s="1"/>
      <c r="Y136" s="1"/>
      <c r="Z136" s="1"/>
      <c r="AA136" s="12"/>
      <c r="AB136" s="35"/>
      <c r="AC136" s="35"/>
      <c r="AD136" s="35"/>
      <c r="AE136" s="35"/>
    </row>
    <row r="137" spans="1:31" s="36" customFormat="1" ht="10.5" customHeight="1" x14ac:dyDescent="0.25">
      <c r="A137" s="46"/>
      <c r="B137" s="3"/>
      <c r="C137" s="44"/>
      <c r="K137" s="1"/>
      <c r="L137" s="1"/>
      <c r="M137" s="3"/>
      <c r="N137" s="1"/>
      <c r="O137" s="1"/>
      <c r="P137" s="1"/>
      <c r="Q137" s="1"/>
      <c r="R137" s="3"/>
      <c r="S137" s="1"/>
      <c r="T137" s="1"/>
      <c r="U137" s="11"/>
      <c r="V137" s="1"/>
      <c r="W137" s="1"/>
      <c r="X137" s="1"/>
      <c r="Y137" s="1"/>
      <c r="Z137" s="1"/>
      <c r="AA137" s="12"/>
      <c r="AB137" s="35"/>
      <c r="AC137" s="35"/>
      <c r="AD137" s="35"/>
      <c r="AE137" s="35"/>
    </row>
    <row r="138" spans="1:31" s="36" customFormat="1" ht="10.5" customHeight="1" x14ac:dyDescent="0.25">
      <c r="A138" s="46"/>
      <c r="B138" s="3"/>
      <c r="C138" s="44"/>
      <c r="K138" s="1"/>
      <c r="L138" s="1"/>
      <c r="M138" s="3"/>
      <c r="N138" s="1"/>
      <c r="O138" s="1"/>
      <c r="P138" s="1"/>
      <c r="Q138" s="1"/>
      <c r="R138" s="3"/>
      <c r="S138" s="1"/>
      <c r="T138" s="1"/>
      <c r="U138" s="11"/>
      <c r="V138" s="1"/>
      <c r="W138" s="1"/>
      <c r="X138" s="1"/>
      <c r="Y138" s="1"/>
      <c r="Z138" s="1"/>
      <c r="AA138" s="12"/>
      <c r="AB138" s="35"/>
      <c r="AC138" s="35"/>
      <c r="AD138" s="35"/>
      <c r="AE138" s="35"/>
    </row>
    <row r="139" spans="1:31" s="36" customFormat="1" ht="10.5" customHeight="1" x14ac:dyDescent="0.25">
      <c r="A139" s="46"/>
      <c r="B139" s="3"/>
      <c r="C139" s="44"/>
      <c r="K139" s="1"/>
      <c r="L139" s="1"/>
      <c r="M139" s="3"/>
      <c r="N139" s="1"/>
      <c r="O139" s="1"/>
      <c r="P139" s="1"/>
      <c r="Q139" s="1"/>
      <c r="R139" s="3"/>
      <c r="S139" s="1"/>
      <c r="T139" s="1"/>
      <c r="U139" s="11"/>
      <c r="V139" s="1"/>
      <c r="W139" s="1"/>
      <c r="X139" s="1"/>
      <c r="Y139" s="1"/>
      <c r="Z139" s="1"/>
      <c r="AA139" s="12"/>
      <c r="AB139" s="35"/>
      <c r="AC139" s="35"/>
      <c r="AD139" s="35"/>
      <c r="AE139" s="35"/>
    </row>
    <row r="140" spans="1:31" s="36" customFormat="1" ht="10.5" customHeight="1" x14ac:dyDescent="0.25">
      <c r="A140" s="46"/>
      <c r="B140" s="3"/>
      <c r="C140" s="44"/>
      <c r="K140" s="1"/>
      <c r="L140" s="1"/>
      <c r="M140" s="3"/>
      <c r="N140" s="1"/>
      <c r="O140" s="1"/>
      <c r="P140" s="1"/>
      <c r="Q140" s="1"/>
      <c r="R140" s="3"/>
      <c r="S140" s="1"/>
      <c r="T140" s="1"/>
      <c r="U140" s="11"/>
      <c r="V140" s="1"/>
      <c r="W140" s="1"/>
      <c r="X140" s="1"/>
      <c r="Y140" s="1"/>
      <c r="Z140" s="1"/>
      <c r="AA140" s="12"/>
      <c r="AB140" s="35"/>
      <c r="AC140" s="35"/>
      <c r="AD140" s="35"/>
      <c r="AE140" s="35"/>
    </row>
    <row r="141" spans="1:31" s="36" customFormat="1" ht="10.5" customHeight="1" x14ac:dyDescent="0.25">
      <c r="A141" s="46"/>
      <c r="B141" s="3"/>
      <c r="C141" s="44"/>
      <c r="K141" s="1"/>
      <c r="L141" s="1"/>
      <c r="M141" s="3"/>
      <c r="N141" s="1"/>
      <c r="O141" s="1"/>
      <c r="P141" s="1"/>
      <c r="Q141" s="1"/>
      <c r="R141" s="3"/>
      <c r="S141" s="1"/>
      <c r="T141" s="1"/>
      <c r="U141" s="11"/>
      <c r="V141" s="1"/>
      <c r="W141" s="1"/>
      <c r="X141" s="1"/>
      <c r="Y141" s="1"/>
      <c r="Z141" s="1"/>
      <c r="AA141" s="12"/>
      <c r="AB141" s="35"/>
      <c r="AC141" s="35"/>
      <c r="AD141" s="35"/>
      <c r="AE141" s="35"/>
    </row>
    <row r="142" spans="1:31" s="36" customFormat="1" ht="10.5" customHeight="1" x14ac:dyDescent="0.25">
      <c r="A142" s="46"/>
      <c r="B142" s="3"/>
      <c r="C142" s="44"/>
      <c r="K142" s="1"/>
      <c r="L142" s="1"/>
      <c r="M142" s="3"/>
      <c r="N142" s="1"/>
      <c r="O142" s="1"/>
      <c r="P142" s="1"/>
      <c r="Q142" s="1"/>
      <c r="R142" s="3"/>
      <c r="S142" s="1"/>
      <c r="T142" s="1"/>
      <c r="U142" s="11"/>
      <c r="V142" s="1"/>
      <c r="W142" s="1"/>
      <c r="X142" s="1"/>
      <c r="Y142" s="1"/>
      <c r="Z142" s="1"/>
      <c r="AA142" s="12"/>
      <c r="AB142" s="35"/>
      <c r="AC142" s="35"/>
      <c r="AD142" s="35"/>
      <c r="AE142" s="35"/>
    </row>
    <row r="143" spans="1:31" s="36" customFormat="1" ht="10.5" customHeight="1" x14ac:dyDescent="0.25">
      <c r="A143" s="46"/>
      <c r="B143" s="3"/>
      <c r="C143" s="44"/>
      <c r="K143" s="1"/>
      <c r="L143" s="1"/>
      <c r="M143" s="3"/>
      <c r="N143" s="1"/>
      <c r="O143" s="1"/>
      <c r="P143" s="1"/>
      <c r="Q143" s="1"/>
      <c r="R143" s="3"/>
      <c r="S143" s="1"/>
      <c r="T143" s="1"/>
      <c r="U143" s="11"/>
      <c r="V143" s="1"/>
      <c r="W143" s="1"/>
      <c r="X143" s="1"/>
      <c r="Y143" s="1"/>
      <c r="Z143" s="1"/>
      <c r="AA143" s="12"/>
      <c r="AB143" s="35"/>
      <c r="AC143" s="35"/>
      <c r="AD143" s="35"/>
      <c r="AE143" s="35"/>
    </row>
    <row r="144" spans="1:31" s="36" customFormat="1" ht="10.5" customHeight="1" x14ac:dyDescent="0.25">
      <c r="A144" s="46"/>
      <c r="B144" s="3"/>
      <c r="C144" s="44"/>
      <c r="K144" s="1"/>
      <c r="L144" s="1"/>
      <c r="M144" s="3"/>
      <c r="N144" s="1"/>
      <c r="O144" s="1"/>
      <c r="P144" s="1"/>
      <c r="Q144" s="1"/>
      <c r="R144" s="3"/>
      <c r="S144" s="1"/>
      <c r="T144" s="1"/>
      <c r="U144" s="11"/>
      <c r="V144" s="1"/>
      <c r="W144" s="1"/>
      <c r="X144" s="1"/>
      <c r="Y144" s="1"/>
      <c r="Z144" s="1"/>
      <c r="AA144" s="12"/>
      <c r="AB144" s="35"/>
      <c r="AC144" s="35"/>
      <c r="AD144" s="35"/>
      <c r="AE144" s="35"/>
    </row>
    <row r="145" spans="1:31" s="36" customFormat="1" ht="10.5" customHeight="1" x14ac:dyDescent="0.25">
      <c r="A145" s="46"/>
      <c r="B145" s="3"/>
      <c r="C145" s="44"/>
      <c r="K145" s="1"/>
      <c r="L145" s="1"/>
      <c r="M145" s="3"/>
      <c r="N145" s="1"/>
      <c r="O145" s="1"/>
      <c r="P145" s="1"/>
      <c r="Q145" s="1"/>
      <c r="R145" s="3"/>
      <c r="S145" s="1"/>
      <c r="T145" s="1"/>
      <c r="U145" s="11"/>
      <c r="V145" s="1"/>
      <c r="W145" s="1"/>
      <c r="X145" s="1"/>
      <c r="Y145" s="1"/>
      <c r="Z145" s="1"/>
      <c r="AA145" s="12"/>
      <c r="AB145" s="35"/>
      <c r="AC145" s="35"/>
      <c r="AD145" s="35"/>
      <c r="AE145" s="35"/>
    </row>
    <row r="146" spans="1:31" s="36" customFormat="1" ht="10.5" customHeight="1" x14ac:dyDescent="0.25">
      <c r="A146" s="46"/>
      <c r="B146" s="3"/>
      <c r="C146" s="44"/>
      <c r="K146" s="1"/>
      <c r="L146" s="1"/>
      <c r="M146" s="3"/>
      <c r="N146" s="1"/>
      <c r="O146" s="1"/>
      <c r="P146" s="1"/>
      <c r="Q146" s="1"/>
      <c r="R146" s="3"/>
      <c r="S146" s="1"/>
      <c r="T146" s="1"/>
      <c r="U146" s="11"/>
      <c r="V146" s="1"/>
      <c r="W146" s="1"/>
      <c r="X146" s="1"/>
      <c r="Y146" s="1"/>
      <c r="Z146" s="1"/>
      <c r="AA146" s="12"/>
      <c r="AB146" s="35"/>
      <c r="AC146" s="35"/>
      <c r="AD146" s="35"/>
      <c r="AE146" s="35"/>
    </row>
    <row r="147" spans="1:31" s="36" customFormat="1" ht="10.5" customHeight="1" x14ac:dyDescent="0.25">
      <c r="A147" s="46"/>
      <c r="B147" s="3"/>
      <c r="C147" s="44"/>
      <c r="K147" s="1"/>
      <c r="L147" s="1"/>
      <c r="M147" s="3"/>
      <c r="N147" s="1"/>
      <c r="O147" s="1"/>
      <c r="P147" s="1"/>
      <c r="Q147" s="1"/>
      <c r="R147" s="3"/>
      <c r="S147" s="1"/>
      <c r="T147" s="1"/>
      <c r="U147" s="11"/>
      <c r="V147" s="1"/>
      <c r="W147" s="1"/>
      <c r="X147" s="1"/>
      <c r="Y147" s="1"/>
      <c r="Z147" s="1"/>
      <c r="AA147" s="12"/>
      <c r="AB147" s="35"/>
      <c r="AC147" s="35"/>
      <c r="AD147" s="35"/>
      <c r="AE147" s="35"/>
    </row>
    <row r="148" spans="1:31" s="36" customFormat="1" ht="10.5" customHeight="1" x14ac:dyDescent="0.25">
      <c r="A148" s="46"/>
      <c r="B148" s="3"/>
      <c r="C148" s="44"/>
      <c r="K148" s="1"/>
      <c r="L148" s="1"/>
      <c r="M148" s="3"/>
      <c r="N148" s="1"/>
      <c r="O148" s="1"/>
      <c r="P148" s="1"/>
      <c r="Q148" s="1"/>
      <c r="R148" s="3"/>
      <c r="S148" s="1"/>
      <c r="T148" s="1"/>
      <c r="U148" s="11"/>
      <c r="V148" s="1"/>
      <c r="W148" s="1"/>
      <c r="X148" s="1"/>
      <c r="Y148" s="1"/>
      <c r="Z148" s="1"/>
      <c r="AA148" s="12"/>
      <c r="AB148" s="35"/>
      <c r="AC148" s="35"/>
      <c r="AD148" s="35"/>
      <c r="AE148" s="35"/>
    </row>
    <row r="149" spans="1:31" s="36" customFormat="1" ht="10.5" customHeight="1" x14ac:dyDescent="0.25">
      <c r="A149" s="46"/>
      <c r="B149" s="3"/>
      <c r="C149" s="44"/>
      <c r="K149" s="1"/>
      <c r="L149" s="1"/>
      <c r="M149" s="3"/>
      <c r="N149" s="1"/>
      <c r="O149" s="1"/>
      <c r="P149" s="1"/>
      <c r="Q149" s="1"/>
      <c r="R149" s="3"/>
      <c r="S149" s="1"/>
      <c r="T149" s="1"/>
      <c r="U149" s="11"/>
      <c r="V149" s="1"/>
      <c r="W149" s="1"/>
      <c r="X149" s="1"/>
      <c r="Y149" s="1"/>
      <c r="Z149" s="1"/>
      <c r="AA149" s="12"/>
      <c r="AB149" s="35"/>
      <c r="AC149" s="35"/>
      <c r="AD149" s="35"/>
      <c r="AE149" s="35"/>
    </row>
    <row r="150" spans="1:31" s="36" customFormat="1" ht="10.5" customHeight="1" x14ac:dyDescent="0.25">
      <c r="A150" s="46"/>
      <c r="B150" s="3"/>
      <c r="C150" s="44"/>
      <c r="K150" s="1"/>
      <c r="L150" s="1"/>
      <c r="M150" s="3"/>
      <c r="N150" s="1"/>
      <c r="O150" s="1"/>
      <c r="P150" s="1"/>
      <c r="Q150" s="1"/>
      <c r="R150" s="3"/>
      <c r="S150" s="1"/>
      <c r="T150" s="1"/>
      <c r="U150" s="11"/>
      <c r="V150" s="1"/>
      <c r="W150" s="1"/>
      <c r="X150" s="1"/>
      <c r="Y150" s="1"/>
      <c r="Z150" s="1"/>
      <c r="AA150" s="12"/>
      <c r="AB150" s="35"/>
      <c r="AC150" s="35"/>
      <c r="AD150" s="35"/>
      <c r="AE150" s="35"/>
    </row>
    <row r="151" spans="1:31" s="36" customFormat="1" ht="10.5" customHeight="1" x14ac:dyDescent="0.25">
      <c r="A151" s="46"/>
      <c r="B151" s="3"/>
      <c r="C151" s="44"/>
      <c r="K151" s="1"/>
      <c r="L151" s="1"/>
      <c r="M151" s="3"/>
      <c r="N151" s="1"/>
      <c r="O151" s="1"/>
      <c r="P151" s="1"/>
      <c r="Q151" s="1"/>
      <c r="R151" s="3"/>
      <c r="S151" s="1"/>
      <c r="T151" s="1"/>
      <c r="U151" s="11"/>
      <c r="V151" s="1"/>
      <c r="W151" s="1"/>
      <c r="X151" s="1"/>
      <c r="Y151" s="1"/>
      <c r="Z151" s="1"/>
      <c r="AA151" s="12"/>
      <c r="AB151" s="35"/>
      <c r="AC151" s="35"/>
      <c r="AD151" s="35"/>
      <c r="AE151" s="35"/>
    </row>
    <row r="152" spans="1:31" s="36" customFormat="1" ht="10.5" customHeight="1" x14ac:dyDescent="0.25">
      <c r="A152" s="46"/>
      <c r="B152" s="3"/>
      <c r="C152" s="44"/>
      <c r="K152" s="1"/>
      <c r="L152" s="1"/>
      <c r="M152" s="3"/>
      <c r="N152" s="1"/>
      <c r="O152" s="1"/>
      <c r="P152" s="1"/>
      <c r="Q152" s="1"/>
      <c r="R152" s="3"/>
      <c r="S152" s="1"/>
      <c r="T152" s="1"/>
      <c r="U152" s="11"/>
      <c r="V152" s="1"/>
      <c r="W152" s="1"/>
      <c r="X152" s="1"/>
      <c r="Y152" s="1"/>
      <c r="Z152" s="1"/>
      <c r="AA152" s="12"/>
      <c r="AB152" s="35"/>
      <c r="AC152" s="35"/>
      <c r="AD152" s="35"/>
      <c r="AE152" s="35"/>
    </row>
    <row r="153" spans="1:31" s="36" customFormat="1" ht="10.5" customHeight="1" x14ac:dyDescent="0.25">
      <c r="A153" s="46"/>
      <c r="B153" s="3"/>
      <c r="C153" s="44"/>
      <c r="K153" s="1"/>
      <c r="L153" s="1"/>
      <c r="M153" s="3"/>
      <c r="N153" s="1"/>
      <c r="O153" s="1"/>
      <c r="P153" s="1"/>
      <c r="Q153" s="1"/>
      <c r="R153" s="3"/>
      <c r="S153" s="1"/>
      <c r="T153" s="1"/>
      <c r="U153" s="11"/>
      <c r="V153" s="1"/>
      <c r="W153" s="1"/>
      <c r="X153" s="1"/>
      <c r="Y153" s="1"/>
      <c r="Z153" s="1"/>
      <c r="AA153" s="12"/>
      <c r="AB153" s="35"/>
      <c r="AC153" s="35"/>
      <c r="AD153" s="35"/>
      <c r="AE153" s="35"/>
    </row>
    <row r="154" spans="1:31" s="36" customFormat="1" ht="10.5" customHeight="1" x14ac:dyDescent="0.25">
      <c r="A154" s="46"/>
      <c r="B154" s="3"/>
      <c r="C154" s="44"/>
      <c r="K154" s="1"/>
      <c r="L154" s="1"/>
      <c r="M154" s="3"/>
      <c r="N154" s="1"/>
      <c r="O154" s="1"/>
      <c r="P154" s="1"/>
      <c r="Q154" s="1"/>
      <c r="R154" s="3"/>
      <c r="S154" s="1"/>
      <c r="T154" s="1"/>
      <c r="U154" s="11"/>
      <c r="V154" s="1"/>
      <c r="W154" s="1"/>
      <c r="X154" s="1"/>
      <c r="Y154" s="1"/>
      <c r="Z154" s="1"/>
      <c r="AA154" s="12"/>
      <c r="AB154" s="35"/>
      <c r="AC154" s="35"/>
      <c r="AD154" s="35"/>
      <c r="AE154" s="35"/>
    </row>
    <row r="155" spans="1:31" s="36" customFormat="1" ht="10.5" customHeight="1" x14ac:dyDescent="0.25">
      <c r="A155" s="46"/>
      <c r="B155" s="3"/>
      <c r="C155" s="44"/>
      <c r="K155" s="1"/>
      <c r="L155" s="1"/>
      <c r="M155" s="3"/>
      <c r="N155" s="1"/>
      <c r="O155" s="1"/>
      <c r="P155" s="1"/>
      <c r="Q155" s="1"/>
      <c r="R155" s="3"/>
      <c r="S155" s="1"/>
      <c r="T155" s="1"/>
      <c r="U155" s="11"/>
      <c r="V155" s="1"/>
      <c r="W155" s="1"/>
      <c r="X155" s="1"/>
      <c r="Y155" s="1"/>
      <c r="Z155" s="1"/>
      <c r="AA155" s="12"/>
      <c r="AB155" s="35"/>
      <c r="AC155" s="35"/>
      <c r="AD155" s="35"/>
      <c r="AE155" s="35"/>
    </row>
    <row r="156" spans="1:31" s="36" customFormat="1" ht="10.5" customHeight="1" x14ac:dyDescent="0.25">
      <c r="A156" s="46"/>
      <c r="B156" s="3"/>
      <c r="C156" s="44"/>
      <c r="K156" s="1"/>
      <c r="L156" s="1"/>
      <c r="M156" s="3"/>
      <c r="N156" s="1"/>
      <c r="O156" s="1"/>
      <c r="P156" s="1"/>
      <c r="Q156" s="1"/>
      <c r="R156" s="3"/>
      <c r="S156" s="1"/>
      <c r="T156" s="1"/>
      <c r="U156" s="11"/>
      <c r="V156" s="1"/>
      <c r="W156" s="1"/>
      <c r="X156" s="1"/>
      <c r="Y156" s="1"/>
      <c r="Z156" s="1"/>
      <c r="AA156" s="12"/>
      <c r="AB156" s="35"/>
      <c r="AC156" s="35"/>
      <c r="AD156" s="35"/>
      <c r="AE156" s="35"/>
    </row>
    <row r="157" spans="1:31" s="36" customFormat="1" ht="10.5" customHeight="1" x14ac:dyDescent="0.25">
      <c r="A157" s="46"/>
      <c r="B157" s="3"/>
      <c r="C157" s="44"/>
      <c r="K157" s="1"/>
      <c r="L157" s="1"/>
      <c r="M157" s="3"/>
      <c r="N157" s="1"/>
      <c r="O157" s="1"/>
      <c r="P157" s="1"/>
      <c r="Q157" s="1"/>
      <c r="R157" s="3"/>
      <c r="S157" s="1"/>
      <c r="T157" s="1"/>
      <c r="U157" s="11"/>
      <c r="V157" s="1"/>
      <c r="W157" s="1"/>
      <c r="X157" s="1"/>
      <c r="Y157" s="1"/>
      <c r="Z157" s="1"/>
      <c r="AA157" s="12"/>
      <c r="AB157" s="35"/>
      <c r="AC157" s="35"/>
      <c r="AD157" s="35"/>
      <c r="AE157" s="35"/>
    </row>
    <row r="158" spans="1:31" s="36" customFormat="1" ht="10.5" customHeight="1" x14ac:dyDescent="0.25">
      <c r="A158" s="46"/>
      <c r="B158" s="3"/>
      <c r="C158" s="44"/>
      <c r="K158" s="1"/>
      <c r="L158" s="1"/>
      <c r="M158" s="3"/>
      <c r="N158" s="1"/>
      <c r="O158" s="1"/>
      <c r="P158" s="1"/>
      <c r="Q158" s="1"/>
      <c r="R158" s="3"/>
      <c r="S158" s="1"/>
      <c r="T158" s="1"/>
      <c r="U158" s="11"/>
      <c r="V158" s="1"/>
      <c r="W158" s="1"/>
      <c r="X158" s="1"/>
      <c r="Y158" s="1"/>
      <c r="Z158" s="1"/>
      <c r="AA158" s="12"/>
      <c r="AB158" s="35"/>
      <c r="AC158" s="35"/>
      <c r="AD158" s="35"/>
      <c r="AE158" s="35"/>
    </row>
    <row r="159" spans="1:31" s="36" customFormat="1" ht="10.5" customHeight="1" x14ac:dyDescent="0.25">
      <c r="A159" s="46"/>
      <c r="B159" s="3"/>
      <c r="C159" s="44"/>
      <c r="K159" s="1"/>
      <c r="L159" s="1"/>
      <c r="M159" s="3"/>
      <c r="N159" s="1"/>
      <c r="O159" s="1"/>
      <c r="P159" s="1"/>
      <c r="Q159" s="1"/>
      <c r="R159" s="3"/>
      <c r="S159" s="1"/>
      <c r="T159" s="1"/>
      <c r="U159" s="11"/>
      <c r="V159" s="1"/>
      <c r="W159" s="1"/>
      <c r="X159" s="1"/>
      <c r="Y159" s="1"/>
      <c r="Z159" s="1"/>
      <c r="AA159" s="12"/>
      <c r="AB159" s="35"/>
      <c r="AC159" s="35"/>
      <c r="AD159" s="35"/>
      <c r="AE159" s="35"/>
    </row>
    <row r="160" spans="1:31" s="36" customFormat="1" ht="10.5" customHeight="1" x14ac:dyDescent="0.25">
      <c r="A160" s="46"/>
      <c r="B160" s="3"/>
      <c r="C160" s="44"/>
      <c r="K160" s="1"/>
      <c r="L160" s="1"/>
      <c r="M160" s="3"/>
      <c r="N160" s="1"/>
      <c r="O160" s="1"/>
      <c r="P160" s="1"/>
      <c r="Q160" s="1"/>
      <c r="R160" s="3"/>
      <c r="S160" s="1"/>
      <c r="T160" s="1"/>
      <c r="U160" s="11"/>
      <c r="V160" s="1"/>
      <c r="W160" s="1"/>
      <c r="X160" s="1"/>
      <c r="Y160" s="1"/>
      <c r="Z160" s="1"/>
      <c r="AA160" s="12"/>
      <c r="AB160" s="35"/>
      <c r="AC160" s="35"/>
      <c r="AD160" s="35"/>
      <c r="AE160" s="35"/>
    </row>
    <row r="161" spans="1:31" s="36" customFormat="1" ht="10.5" customHeight="1" x14ac:dyDescent="0.25">
      <c r="A161" s="46"/>
      <c r="B161" s="3"/>
      <c r="C161" s="44"/>
      <c r="K161" s="1"/>
      <c r="L161" s="1"/>
      <c r="M161" s="3"/>
      <c r="N161" s="1"/>
      <c r="O161" s="1"/>
      <c r="P161" s="1"/>
      <c r="Q161" s="1"/>
      <c r="R161" s="3"/>
      <c r="S161" s="1"/>
      <c r="T161" s="1"/>
      <c r="U161" s="11"/>
      <c r="V161" s="1"/>
      <c r="W161" s="1"/>
      <c r="X161" s="1"/>
      <c r="Y161" s="1"/>
      <c r="Z161" s="1"/>
      <c r="AA161" s="12"/>
      <c r="AB161" s="35"/>
      <c r="AC161" s="35"/>
      <c r="AD161" s="35"/>
      <c r="AE161" s="35"/>
    </row>
    <row r="162" spans="1:31" s="36" customFormat="1" ht="10.5" customHeight="1" x14ac:dyDescent="0.25">
      <c r="A162" s="46"/>
      <c r="B162" s="3"/>
      <c r="C162" s="44"/>
      <c r="K162" s="1"/>
      <c r="L162" s="1"/>
      <c r="M162" s="3"/>
      <c r="N162" s="1"/>
      <c r="O162" s="1"/>
      <c r="P162" s="1"/>
      <c r="Q162" s="1"/>
      <c r="R162" s="3"/>
      <c r="S162" s="1"/>
      <c r="T162" s="1"/>
      <c r="U162" s="11"/>
      <c r="V162" s="1"/>
      <c r="W162" s="1"/>
      <c r="X162" s="1"/>
      <c r="Y162" s="1"/>
      <c r="Z162" s="1"/>
      <c r="AA162" s="12"/>
      <c r="AB162" s="35"/>
      <c r="AC162" s="35"/>
      <c r="AD162" s="35"/>
      <c r="AE162" s="35"/>
    </row>
    <row r="163" spans="1:31" s="36" customFormat="1" ht="10.5" customHeight="1" x14ac:dyDescent="0.25">
      <c r="A163" s="46"/>
      <c r="B163" s="3"/>
      <c r="C163" s="44"/>
      <c r="K163" s="1"/>
      <c r="L163" s="1"/>
      <c r="M163" s="3"/>
      <c r="N163" s="1"/>
      <c r="O163" s="1"/>
      <c r="P163" s="1"/>
      <c r="Q163" s="1"/>
      <c r="R163" s="3"/>
      <c r="S163" s="1"/>
      <c r="T163" s="1"/>
      <c r="U163" s="11"/>
      <c r="V163" s="1"/>
      <c r="W163" s="1"/>
      <c r="X163" s="1"/>
      <c r="Y163" s="1"/>
      <c r="Z163" s="1"/>
      <c r="AA163" s="12"/>
      <c r="AB163" s="35"/>
      <c r="AC163" s="35"/>
      <c r="AD163" s="35"/>
      <c r="AE163" s="35"/>
    </row>
    <row r="164" spans="1:31" s="36" customFormat="1" ht="10.5" customHeight="1" x14ac:dyDescent="0.25">
      <c r="A164" s="46"/>
      <c r="B164" s="3"/>
      <c r="C164" s="44"/>
      <c r="K164" s="1"/>
      <c r="L164" s="1"/>
      <c r="M164" s="3"/>
      <c r="N164" s="1"/>
      <c r="O164" s="1"/>
      <c r="P164" s="1"/>
      <c r="Q164" s="1"/>
      <c r="R164" s="3"/>
      <c r="S164" s="1"/>
      <c r="T164" s="1"/>
      <c r="U164" s="11"/>
      <c r="V164" s="1"/>
      <c r="W164" s="1"/>
      <c r="X164" s="1"/>
      <c r="Y164" s="1"/>
      <c r="Z164" s="1"/>
      <c r="AA164" s="12"/>
      <c r="AB164" s="35"/>
      <c r="AC164" s="35"/>
      <c r="AD164" s="35"/>
      <c r="AE164" s="35"/>
    </row>
    <row r="165" spans="1:31" s="36" customFormat="1" ht="10.5" customHeight="1" x14ac:dyDescent="0.25">
      <c r="A165" s="46"/>
      <c r="B165" s="3"/>
      <c r="C165" s="44"/>
      <c r="K165" s="1"/>
      <c r="L165" s="1"/>
      <c r="M165" s="3"/>
      <c r="N165" s="1"/>
      <c r="O165" s="1"/>
      <c r="P165" s="1"/>
      <c r="Q165" s="1"/>
      <c r="R165" s="3"/>
      <c r="S165" s="1"/>
      <c r="T165" s="1"/>
      <c r="U165" s="11"/>
      <c r="V165" s="1"/>
      <c r="W165" s="1"/>
      <c r="X165" s="1"/>
      <c r="Y165" s="1"/>
      <c r="Z165" s="1"/>
      <c r="AA165" s="12"/>
      <c r="AB165" s="35"/>
      <c r="AC165" s="35"/>
      <c r="AD165" s="35"/>
      <c r="AE165" s="35"/>
    </row>
    <row r="166" spans="1:31" s="36" customFormat="1" ht="10.5" customHeight="1" x14ac:dyDescent="0.25">
      <c r="A166" s="46"/>
      <c r="B166" s="3"/>
      <c r="C166" s="44"/>
      <c r="K166" s="1"/>
      <c r="L166" s="1"/>
      <c r="M166" s="3"/>
      <c r="N166" s="1"/>
      <c r="O166" s="1"/>
      <c r="P166" s="1"/>
      <c r="Q166" s="1"/>
      <c r="R166" s="3"/>
      <c r="S166" s="1"/>
      <c r="T166" s="1"/>
      <c r="U166" s="11"/>
      <c r="V166" s="1"/>
      <c r="W166" s="1"/>
      <c r="X166" s="1"/>
      <c r="Y166" s="1"/>
      <c r="Z166" s="1"/>
      <c r="AA166" s="12"/>
      <c r="AB166" s="35"/>
      <c r="AC166" s="35"/>
      <c r="AD166" s="35"/>
      <c r="AE166" s="35"/>
    </row>
    <row r="167" spans="1:31" s="36" customFormat="1" ht="10.5" customHeight="1" x14ac:dyDescent="0.25">
      <c r="A167" s="46"/>
      <c r="B167" s="3"/>
      <c r="C167" s="44"/>
      <c r="K167" s="1"/>
      <c r="L167" s="1"/>
      <c r="M167" s="3"/>
      <c r="N167" s="1"/>
      <c r="O167" s="1"/>
      <c r="P167" s="1"/>
      <c r="Q167" s="1"/>
      <c r="R167" s="3"/>
      <c r="S167" s="1"/>
      <c r="T167" s="1"/>
      <c r="U167" s="11"/>
      <c r="V167" s="1"/>
      <c r="W167" s="1"/>
      <c r="X167" s="1"/>
      <c r="Y167" s="1"/>
      <c r="Z167" s="1"/>
      <c r="AA167" s="12"/>
      <c r="AB167" s="35"/>
      <c r="AC167" s="35"/>
      <c r="AD167" s="35"/>
      <c r="AE167" s="35"/>
    </row>
    <row r="168" spans="1:31" s="36" customFormat="1" ht="10.5" customHeight="1" x14ac:dyDescent="0.25">
      <c r="A168" s="46"/>
      <c r="B168" s="3"/>
      <c r="C168" s="44"/>
      <c r="K168" s="1"/>
      <c r="L168" s="1"/>
      <c r="M168" s="3"/>
      <c r="N168" s="1"/>
      <c r="O168" s="1"/>
      <c r="P168" s="1"/>
      <c r="Q168" s="1"/>
      <c r="R168" s="3"/>
      <c r="S168" s="1"/>
      <c r="T168" s="1"/>
      <c r="U168" s="11"/>
      <c r="V168" s="1"/>
      <c r="W168" s="1"/>
      <c r="X168" s="1"/>
      <c r="Y168" s="1"/>
      <c r="Z168" s="1"/>
      <c r="AA168" s="12"/>
      <c r="AB168" s="35"/>
      <c r="AC168" s="35"/>
      <c r="AD168" s="35"/>
      <c r="AE168" s="35"/>
    </row>
    <row r="169" spans="1:31" s="36" customFormat="1" ht="10.5" customHeight="1" x14ac:dyDescent="0.25">
      <c r="A169" s="46"/>
      <c r="B169" s="3"/>
      <c r="C169" s="44"/>
      <c r="K169" s="1"/>
      <c r="L169" s="1"/>
      <c r="M169" s="3"/>
      <c r="N169" s="1"/>
      <c r="O169" s="1"/>
      <c r="P169" s="1"/>
      <c r="Q169" s="1"/>
      <c r="R169" s="3"/>
      <c r="S169" s="1"/>
      <c r="T169" s="1"/>
      <c r="U169" s="11"/>
      <c r="V169" s="1"/>
      <c r="W169" s="1"/>
      <c r="X169" s="1"/>
      <c r="Y169" s="1"/>
      <c r="Z169" s="1"/>
      <c r="AA169" s="12"/>
      <c r="AB169" s="35"/>
      <c r="AC169" s="35"/>
      <c r="AD169" s="35"/>
      <c r="AE169" s="35"/>
    </row>
    <row r="170" spans="1:31" s="36" customFormat="1" ht="10.5" customHeight="1" x14ac:dyDescent="0.25">
      <c r="A170" s="46"/>
      <c r="B170" s="3"/>
      <c r="C170" s="44"/>
      <c r="K170" s="1"/>
      <c r="L170" s="1"/>
      <c r="M170" s="3"/>
      <c r="N170" s="1"/>
      <c r="O170" s="1"/>
      <c r="P170" s="1"/>
      <c r="Q170" s="1"/>
      <c r="R170" s="3"/>
      <c r="S170" s="1"/>
      <c r="T170" s="1"/>
      <c r="U170" s="11"/>
      <c r="V170" s="1"/>
      <c r="W170" s="1"/>
      <c r="X170" s="1"/>
      <c r="Y170" s="1"/>
      <c r="Z170" s="1"/>
      <c r="AA170" s="12"/>
      <c r="AB170" s="35"/>
      <c r="AC170" s="35"/>
      <c r="AD170" s="35"/>
      <c r="AE170" s="35"/>
    </row>
    <row r="171" spans="1:31" s="36" customFormat="1" ht="10.5" customHeight="1" x14ac:dyDescent="0.25">
      <c r="A171" s="46"/>
      <c r="B171" s="3"/>
      <c r="C171" s="44"/>
      <c r="K171" s="1"/>
      <c r="L171" s="1"/>
      <c r="M171" s="3"/>
      <c r="N171" s="1"/>
      <c r="O171" s="1"/>
      <c r="P171" s="1"/>
      <c r="Q171" s="1"/>
      <c r="R171" s="3"/>
      <c r="S171" s="1"/>
      <c r="T171" s="1"/>
      <c r="U171" s="11"/>
      <c r="V171" s="1"/>
      <c r="W171" s="1"/>
      <c r="X171" s="1"/>
      <c r="Y171" s="1"/>
      <c r="Z171" s="1"/>
      <c r="AA171" s="12"/>
      <c r="AB171" s="35"/>
      <c r="AC171" s="35"/>
      <c r="AD171" s="35"/>
      <c r="AE171" s="35"/>
    </row>
    <row r="172" spans="1:31" s="36" customFormat="1" ht="10.5" customHeight="1" x14ac:dyDescent="0.25">
      <c r="A172" s="46"/>
      <c r="B172" s="3"/>
      <c r="C172" s="44"/>
      <c r="K172" s="1"/>
      <c r="L172" s="1"/>
      <c r="M172" s="3"/>
      <c r="N172" s="1"/>
      <c r="O172" s="1"/>
      <c r="P172" s="1"/>
      <c r="Q172" s="1"/>
      <c r="R172" s="3"/>
      <c r="S172" s="1"/>
      <c r="T172" s="1"/>
      <c r="U172" s="11"/>
      <c r="V172" s="1"/>
      <c r="W172" s="1"/>
      <c r="X172" s="1"/>
      <c r="Y172" s="1"/>
      <c r="Z172" s="1"/>
      <c r="AA172" s="12"/>
      <c r="AB172" s="35"/>
      <c r="AC172" s="35"/>
      <c r="AD172" s="35"/>
      <c r="AE172" s="35"/>
    </row>
    <row r="173" spans="1:31" s="36" customFormat="1" ht="10.5" customHeight="1" x14ac:dyDescent="0.25">
      <c r="A173" s="46"/>
      <c r="B173" s="3"/>
      <c r="C173" s="44"/>
      <c r="K173" s="1"/>
      <c r="L173" s="1"/>
      <c r="M173" s="3"/>
      <c r="N173" s="1"/>
      <c r="O173" s="1"/>
      <c r="P173" s="1"/>
      <c r="Q173" s="1"/>
      <c r="R173" s="3"/>
      <c r="S173" s="1"/>
      <c r="T173" s="1"/>
      <c r="U173" s="11"/>
      <c r="V173" s="1"/>
      <c r="W173" s="1"/>
      <c r="X173" s="1"/>
      <c r="Y173" s="1"/>
      <c r="Z173" s="1"/>
      <c r="AA173" s="12"/>
      <c r="AB173" s="35"/>
      <c r="AC173" s="35"/>
      <c r="AD173" s="35"/>
      <c r="AE173" s="35"/>
    </row>
    <row r="174" spans="1:31" s="36" customFormat="1" ht="10.5" customHeight="1" x14ac:dyDescent="0.25">
      <c r="A174" s="46"/>
      <c r="B174" s="3"/>
      <c r="C174" s="44"/>
      <c r="K174" s="1"/>
      <c r="L174" s="1"/>
      <c r="M174" s="3"/>
      <c r="N174" s="1"/>
      <c r="O174" s="1"/>
      <c r="P174" s="1"/>
      <c r="Q174" s="1"/>
      <c r="R174" s="3"/>
      <c r="S174" s="1"/>
      <c r="T174" s="1"/>
      <c r="U174" s="11"/>
      <c r="V174" s="1"/>
      <c r="W174" s="1"/>
      <c r="X174" s="1"/>
      <c r="Y174" s="1"/>
      <c r="Z174" s="1"/>
      <c r="AA174" s="12"/>
      <c r="AB174" s="35"/>
      <c r="AC174" s="35"/>
      <c r="AD174" s="35"/>
      <c r="AE174" s="35"/>
    </row>
    <row r="175" spans="1:31" s="36" customFormat="1" ht="10.5" customHeight="1" x14ac:dyDescent="0.25">
      <c r="A175" s="46"/>
      <c r="B175" s="3"/>
      <c r="C175" s="44"/>
      <c r="K175" s="1"/>
      <c r="L175" s="1"/>
      <c r="M175" s="3"/>
      <c r="N175" s="1"/>
      <c r="O175" s="1"/>
      <c r="P175" s="1"/>
      <c r="Q175" s="1"/>
      <c r="R175" s="3"/>
      <c r="S175" s="1"/>
      <c r="T175" s="1"/>
      <c r="U175" s="11"/>
      <c r="V175" s="1"/>
      <c r="W175" s="1"/>
      <c r="X175" s="1"/>
      <c r="Y175" s="1"/>
      <c r="Z175" s="1"/>
      <c r="AA175" s="12"/>
      <c r="AB175" s="35"/>
      <c r="AC175" s="35"/>
      <c r="AD175" s="35"/>
      <c r="AE175" s="35"/>
    </row>
    <row r="176" spans="1:31" s="36" customFormat="1" ht="10.5" customHeight="1" x14ac:dyDescent="0.25">
      <c r="A176" s="46"/>
      <c r="B176" s="3"/>
      <c r="C176" s="44"/>
      <c r="K176" s="1"/>
      <c r="L176" s="1"/>
      <c r="M176" s="3"/>
      <c r="N176" s="1"/>
      <c r="O176" s="1"/>
      <c r="P176" s="1"/>
      <c r="Q176" s="1"/>
      <c r="R176" s="3"/>
      <c r="S176" s="1"/>
      <c r="T176" s="1"/>
      <c r="U176" s="11"/>
      <c r="V176" s="1"/>
      <c r="W176" s="1"/>
      <c r="X176" s="1"/>
      <c r="Y176" s="1"/>
      <c r="Z176" s="1"/>
      <c r="AA176" s="12"/>
      <c r="AB176" s="35"/>
      <c r="AC176" s="35"/>
      <c r="AD176" s="35"/>
      <c r="AE176" s="35"/>
    </row>
    <row r="177" spans="1:31" s="36" customFormat="1" ht="10.5" customHeight="1" x14ac:dyDescent="0.25">
      <c r="A177" s="46"/>
      <c r="B177" s="3"/>
      <c r="C177" s="44"/>
      <c r="K177" s="1"/>
      <c r="L177" s="1"/>
      <c r="M177" s="3"/>
      <c r="N177" s="1"/>
      <c r="O177" s="1"/>
      <c r="P177" s="1"/>
      <c r="Q177" s="1"/>
      <c r="R177" s="3"/>
      <c r="S177" s="1"/>
      <c r="T177" s="1"/>
      <c r="U177" s="11"/>
      <c r="V177" s="1"/>
      <c r="W177" s="1"/>
      <c r="X177" s="1"/>
      <c r="Y177" s="1"/>
      <c r="Z177" s="1"/>
      <c r="AA177" s="12"/>
      <c r="AB177" s="35"/>
      <c r="AC177" s="35"/>
      <c r="AD177" s="35"/>
      <c r="AE177" s="35"/>
    </row>
    <row r="178" spans="1:31" s="36" customFormat="1" ht="10.5" customHeight="1" x14ac:dyDescent="0.25">
      <c r="A178" s="46"/>
      <c r="B178" s="3"/>
      <c r="C178" s="44"/>
      <c r="K178" s="1"/>
      <c r="L178" s="1"/>
      <c r="M178" s="3"/>
      <c r="N178" s="1"/>
      <c r="O178" s="1"/>
      <c r="P178" s="1"/>
      <c r="Q178" s="1"/>
      <c r="R178" s="3"/>
      <c r="S178" s="1"/>
      <c r="T178" s="1"/>
      <c r="U178" s="11"/>
      <c r="V178" s="1"/>
      <c r="W178" s="1"/>
      <c r="X178" s="1"/>
      <c r="Y178" s="1"/>
      <c r="Z178" s="1"/>
      <c r="AA178" s="12"/>
      <c r="AB178" s="35"/>
      <c r="AC178" s="35"/>
      <c r="AD178" s="35"/>
      <c r="AE178" s="35"/>
    </row>
    <row r="179" spans="1:31" s="36" customFormat="1" ht="10.5" customHeight="1" x14ac:dyDescent="0.25">
      <c r="A179" s="46"/>
      <c r="B179" s="3"/>
      <c r="C179" s="44"/>
      <c r="K179" s="1"/>
      <c r="L179" s="1"/>
      <c r="M179" s="3"/>
      <c r="N179" s="1"/>
      <c r="O179" s="1"/>
      <c r="P179" s="1"/>
      <c r="Q179" s="1"/>
      <c r="R179" s="3"/>
      <c r="S179" s="1"/>
      <c r="T179" s="1"/>
      <c r="U179" s="11"/>
      <c r="V179" s="1"/>
      <c r="W179" s="1"/>
      <c r="X179" s="1"/>
      <c r="Y179" s="1"/>
      <c r="Z179" s="1"/>
      <c r="AA179" s="12"/>
      <c r="AB179" s="35"/>
      <c r="AC179" s="35"/>
      <c r="AD179" s="35"/>
      <c r="AE179" s="35"/>
    </row>
    <row r="180" spans="1:31" s="36" customFormat="1" ht="10.5" customHeight="1" x14ac:dyDescent="0.25">
      <c r="A180" s="46"/>
      <c r="B180" s="3"/>
      <c r="C180" s="44"/>
      <c r="K180" s="1"/>
      <c r="L180" s="1"/>
      <c r="M180" s="3"/>
      <c r="N180" s="1"/>
      <c r="O180" s="1"/>
      <c r="P180" s="1"/>
      <c r="Q180" s="1"/>
      <c r="R180" s="3"/>
      <c r="S180" s="1"/>
      <c r="T180" s="1"/>
      <c r="U180" s="11"/>
      <c r="V180" s="1"/>
      <c r="W180" s="1"/>
      <c r="X180" s="1"/>
      <c r="Y180" s="1"/>
      <c r="Z180" s="1"/>
      <c r="AA180" s="12"/>
      <c r="AB180" s="35"/>
      <c r="AC180" s="35"/>
      <c r="AD180" s="35"/>
      <c r="AE180" s="35"/>
    </row>
    <row r="181" spans="1:31" s="36" customFormat="1" ht="10.5" customHeight="1" x14ac:dyDescent="0.25">
      <c r="A181" s="46"/>
      <c r="B181" s="3"/>
      <c r="C181" s="44"/>
      <c r="K181" s="1"/>
      <c r="L181" s="1"/>
      <c r="M181" s="3"/>
      <c r="N181" s="1"/>
      <c r="O181" s="1"/>
      <c r="P181" s="1"/>
      <c r="Q181" s="1"/>
      <c r="R181" s="3"/>
      <c r="S181" s="1"/>
      <c r="T181" s="1"/>
      <c r="U181" s="11"/>
      <c r="V181" s="1"/>
      <c r="W181" s="1"/>
      <c r="X181" s="1"/>
      <c r="Y181" s="1"/>
      <c r="Z181" s="1"/>
      <c r="AA181" s="12"/>
      <c r="AB181" s="35"/>
      <c r="AC181" s="35"/>
      <c r="AD181" s="35"/>
      <c r="AE181" s="35"/>
    </row>
    <row r="182" spans="1:31" s="36" customFormat="1" ht="10.5" customHeight="1" x14ac:dyDescent="0.25">
      <c r="A182" s="46"/>
      <c r="B182" s="3"/>
      <c r="C182" s="44"/>
      <c r="K182" s="1"/>
      <c r="L182" s="1"/>
      <c r="M182" s="3"/>
      <c r="N182" s="1"/>
      <c r="O182" s="1"/>
      <c r="P182" s="1"/>
      <c r="Q182" s="1"/>
      <c r="R182" s="3"/>
      <c r="S182" s="1"/>
      <c r="T182" s="1"/>
      <c r="U182" s="11"/>
      <c r="V182" s="1"/>
      <c r="W182" s="1"/>
      <c r="X182" s="1"/>
      <c r="Y182" s="1"/>
      <c r="Z182" s="1"/>
      <c r="AA182" s="12"/>
      <c r="AB182" s="35"/>
      <c r="AC182" s="35"/>
      <c r="AD182" s="35"/>
      <c r="AE182" s="35"/>
    </row>
    <row r="183" spans="1:31" s="36" customFormat="1" ht="10.5" customHeight="1" x14ac:dyDescent="0.25">
      <c r="A183" s="46"/>
      <c r="B183" s="3"/>
      <c r="C183" s="44"/>
      <c r="K183" s="1"/>
      <c r="L183" s="1"/>
      <c r="M183" s="3"/>
      <c r="N183" s="1"/>
      <c r="O183" s="1"/>
      <c r="P183" s="1"/>
      <c r="Q183" s="1"/>
      <c r="R183" s="3"/>
      <c r="S183" s="1"/>
      <c r="T183" s="1"/>
      <c r="U183" s="11"/>
      <c r="V183" s="1"/>
      <c r="W183" s="1"/>
      <c r="X183" s="1"/>
      <c r="Y183" s="1"/>
      <c r="Z183" s="1"/>
      <c r="AA183" s="12"/>
      <c r="AB183" s="35"/>
      <c r="AC183" s="35"/>
      <c r="AD183" s="35"/>
      <c r="AE183" s="35"/>
    </row>
    <row r="184" spans="1:31" s="36" customFormat="1" ht="10.5" customHeight="1" x14ac:dyDescent="0.25">
      <c r="A184" s="46"/>
      <c r="B184" s="3"/>
      <c r="C184" s="44"/>
      <c r="K184" s="1"/>
      <c r="L184" s="1"/>
      <c r="M184" s="3"/>
      <c r="N184" s="1"/>
      <c r="O184" s="1"/>
      <c r="P184" s="1"/>
      <c r="Q184" s="1"/>
      <c r="R184" s="3"/>
      <c r="S184" s="1"/>
      <c r="T184" s="1"/>
      <c r="U184" s="11"/>
      <c r="V184" s="1"/>
      <c r="W184" s="1"/>
      <c r="X184" s="1"/>
      <c r="Y184" s="1"/>
      <c r="Z184" s="1"/>
      <c r="AA184" s="12"/>
      <c r="AB184" s="35"/>
      <c r="AC184" s="35"/>
      <c r="AD184" s="35"/>
      <c r="AE184" s="35"/>
    </row>
    <row r="185" spans="1:31" s="36" customFormat="1" ht="10.5" customHeight="1" x14ac:dyDescent="0.25">
      <c r="A185" s="46"/>
      <c r="B185" s="3"/>
      <c r="C185" s="44"/>
      <c r="K185" s="1"/>
      <c r="L185" s="1"/>
      <c r="M185" s="3"/>
      <c r="N185" s="1"/>
      <c r="O185" s="1"/>
      <c r="P185" s="1"/>
      <c r="Q185" s="1"/>
      <c r="R185" s="3"/>
      <c r="S185" s="1"/>
      <c r="T185" s="1"/>
      <c r="U185" s="11"/>
      <c r="V185" s="1"/>
      <c r="W185" s="1"/>
      <c r="X185" s="1"/>
      <c r="Y185" s="1"/>
      <c r="Z185" s="1"/>
      <c r="AA185" s="12"/>
      <c r="AB185" s="35"/>
      <c r="AC185" s="35"/>
      <c r="AD185" s="35"/>
      <c r="AE185" s="35"/>
    </row>
    <row r="186" spans="1:31" s="36" customFormat="1" ht="10.5" customHeight="1" x14ac:dyDescent="0.25">
      <c r="A186" s="46"/>
      <c r="B186" s="3"/>
      <c r="C186" s="44"/>
      <c r="K186" s="1"/>
      <c r="L186" s="1"/>
      <c r="M186" s="3"/>
      <c r="N186" s="1"/>
      <c r="O186" s="1"/>
      <c r="P186" s="1"/>
      <c r="Q186" s="1"/>
      <c r="R186" s="3"/>
      <c r="S186" s="1"/>
      <c r="T186" s="1"/>
      <c r="U186" s="11"/>
      <c r="V186" s="1"/>
      <c r="W186" s="1"/>
      <c r="X186" s="1"/>
      <c r="Y186" s="1"/>
      <c r="Z186" s="1"/>
      <c r="AA186" s="12"/>
      <c r="AB186" s="35"/>
      <c r="AC186" s="35"/>
      <c r="AD186" s="35"/>
      <c r="AE186" s="35"/>
    </row>
    <row r="187" spans="1:31" s="36" customFormat="1" ht="10.5" customHeight="1" x14ac:dyDescent="0.25">
      <c r="A187" s="46"/>
      <c r="B187" s="3"/>
      <c r="C187" s="44"/>
      <c r="K187" s="1"/>
      <c r="L187" s="1"/>
      <c r="M187" s="3"/>
      <c r="N187" s="1"/>
      <c r="O187" s="1"/>
      <c r="P187" s="1"/>
      <c r="Q187" s="1"/>
      <c r="R187" s="3"/>
      <c r="S187" s="1"/>
      <c r="T187" s="1"/>
      <c r="U187" s="11"/>
      <c r="V187" s="1"/>
      <c r="W187" s="1"/>
      <c r="X187" s="1"/>
      <c r="Y187" s="1"/>
      <c r="Z187" s="1"/>
      <c r="AA187" s="12"/>
      <c r="AB187" s="35"/>
      <c r="AC187" s="35"/>
      <c r="AD187" s="35"/>
      <c r="AE187" s="35"/>
    </row>
    <row r="188" spans="1:31" s="36" customFormat="1" ht="10.5" customHeight="1" x14ac:dyDescent="0.25">
      <c r="A188" s="46"/>
      <c r="B188" s="3"/>
      <c r="C188" s="44"/>
      <c r="K188" s="1"/>
      <c r="L188" s="1"/>
      <c r="M188" s="3"/>
      <c r="N188" s="1"/>
      <c r="O188" s="1"/>
      <c r="P188" s="1"/>
      <c r="Q188" s="1"/>
      <c r="R188" s="3"/>
      <c r="S188" s="1"/>
      <c r="T188" s="1"/>
      <c r="U188" s="11"/>
      <c r="V188" s="1"/>
      <c r="W188" s="1"/>
      <c r="X188" s="1"/>
      <c r="Y188" s="1"/>
      <c r="Z188" s="1"/>
      <c r="AA188" s="12"/>
      <c r="AB188" s="35"/>
      <c r="AC188" s="35"/>
      <c r="AD188" s="35"/>
      <c r="AE188" s="35"/>
    </row>
    <row r="189" spans="1:31" s="36" customFormat="1" ht="10.5" customHeight="1" x14ac:dyDescent="0.25">
      <c r="A189" s="46"/>
      <c r="B189" s="3"/>
      <c r="C189" s="44"/>
      <c r="K189" s="1"/>
      <c r="L189" s="1"/>
      <c r="M189" s="3"/>
      <c r="N189" s="1"/>
      <c r="O189" s="1"/>
      <c r="P189" s="1"/>
      <c r="Q189" s="1"/>
      <c r="R189" s="3"/>
      <c r="S189" s="1"/>
      <c r="T189" s="1"/>
      <c r="U189" s="11"/>
      <c r="V189" s="1"/>
      <c r="W189" s="1"/>
      <c r="X189" s="1"/>
      <c r="Y189" s="1"/>
      <c r="Z189" s="1"/>
      <c r="AA189" s="12"/>
      <c r="AB189" s="35"/>
      <c r="AC189" s="35"/>
      <c r="AD189" s="35"/>
      <c r="AE189" s="35"/>
    </row>
    <row r="190" spans="1:31" s="36" customFormat="1" ht="10.5" customHeight="1" x14ac:dyDescent="0.25">
      <c r="A190" s="46"/>
      <c r="B190" s="3"/>
      <c r="C190" s="44"/>
      <c r="K190" s="1"/>
      <c r="L190" s="1"/>
      <c r="M190" s="3"/>
      <c r="N190" s="1"/>
      <c r="O190" s="1"/>
      <c r="P190" s="1"/>
      <c r="Q190" s="1"/>
      <c r="R190" s="3"/>
      <c r="S190" s="1"/>
      <c r="T190" s="1"/>
      <c r="U190" s="11"/>
      <c r="V190" s="1"/>
      <c r="W190" s="1"/>
      <c r="X190" s="1"/>
      <c r="Y190" s="1"/>
      <c r="Z190" s="1"/>
      <c r="AA190" s="12"/>
      <c r="AB190" s="35"/>
      <c r="AC190" s="35"/>
      <c r="AD190" s="35"/>
      <c r="AE190" s="35"/>
    </row>
    <row r="191" spans="1:31" s="36" customFormat="1" ht="10.5" customHeight="1" x14ac:dyDescent="0.25">
      <c r="A191" s="46"/>
      <c r="B191" s="3"/>
      <c r="C191" s="44"/>
      <c r="K191" s="1"/>
      <c r="L191" s="1"/>
      <c r="M191" s="3"/>
      <c r="N191" s="1"/>
      <c r="O191" s="1"/>
      <c r="P191" s="1"/>
      <c r="Q191" s="1"/>
      <c r="R191" s="3"/>
      <c r="S191" s="1"/>
      <c r="T191" s="1"/>
      <c r="U191" s="11"/>
      <c r="V191" s="1"/>
      <c r="W191" s="1"/>
      <c r="X191" s="1"/>
      <c r="Y191" s="1"/>
      <c r="Z191" s="1"/>
      <c r="AA191" s="12"/>
      <c r="AB191" s="35"/>
      <c r="AC191" s="35"/>
      <c r="AD191" s="35"/>
      <c r="AE191" s="35"/>
    </row>
    <row r="192" spans="1:31" s="36" customFormat="1" ht="10.5" customHeight="1" x14ac:dyDescent="0.25">
      <c r="A192" s="46"/>
      <c r="B192" s="3"/>
      <c r="C192" s="44"/>
      <c r="K192" s="1"/>
      <c r="L192" s="1"/>
      <c r="M192" s="3"/>
      <c r="N192" s="1"/>
      <c r="O192" s="1"/>
      <c r="P192" s="1"/>
      <c r="Q192" s="1"/>
      <c r="R192" s="3"/>
      <c r="S192" s="1"/>
      <c r="T192" s="1"/>
      <c r="U192" s="11"/>
      <c r="V192" s="1"/>
      <c r="W192" s="1"/>
      <c r="X192" s="1"/>
      <c r="Y192" s="1"/>
      <c r="Z192" s="1"/>
      <c r="AA192" s="12"/>
      <c r="AB192" s="35"/>
      <c r="AC192" s="35"/>
      <c r="AD192" s="35"/>
      <c r="AE192" s="35"/>
    </row>
    <row r="193" spans="1:31" s="36" customFormat="1" ht="10.5" customHeight="1" x14ac:dyDescent="0.25">
      <c r="A193" s="46"/>
      <c r="B193" s="3"/>
      <c r="C193" s="44"/>
      <c r="K193" s="1"/>
      <c r="L193" s="1"/>
      <c r="M193" s="3"/>
      <c r="N193" s="1"/>
      <c r="O193" s="1"/>
      <c r="P193" s="1"/>
      <c r="Q193" s="1"/>
      <c r="R193" s="3"/>
      <c r="S193" s="1"/>
      <c r="T193" s="1"/>
      <c r="U193" s="11"/>
      <c r="V193" s="1"/>
      <c r="W193" s="1"/>
      <c r="X193" s="1"/>
      <c r="Y193" s="1"/>
      <c r="Z193" s="1"/>
      <c r="AA193" s="12"/>
      <c r="AB193" s="35"/>
      <c r="AC193" s="35"/>
      <c r="AD193" s="35"/>
      <c r="AE193" s="35"/>
    </row>
    <row r="194" spans="1:31" s="36" customFormat="1" ht="10.5" customHeight="1" x14ac:dyDescent="0.25">
      <c r="A194" s="46"/>
      <c r="B194" s="3"/>
      <c r="C194" s="44"/>
      <c r="K194" s="1"/>
      <c r="L194" s="1"/>
      <c r="M194" s="3"/>
      <c r="N194" s="1"/>
      <c r="O194" s="1"/>
      <c r="P194" s="1"/>
      <c r="Q194" s="1"/>
      <c r="R194" s="3"/>
      <c r="S194" s="1"/>
      <c r="T194" s="1"/>
      <c r="U194" s="11"/>
      <c r="V194" s="1"/>
      <c r="W194" s="1"/>
      <c r="X194" s="1"/>
      <c r="Y194" s="1"/>
      <c r="Z194" s="1"/>
      <c r="AA194" s="12"/>
      <c r="AB194" s="35"/>
      <c r="AC194" s="35"/>
      <c r="AD194" s="35"/>
      <c r="AE194" s="35"/>
    </row>
    <row r="195" spans="1:31" s="36" customFormat="1" ht="10.5" customHeight="1" x14ac:dyDescent="0.25">
      <c r="A195" s="46"/>
      <c r="B195" s="3"/>
      <c r="C195" s="44"/>
      <c r="K195" s="1"/>
      <c r="L195" s="1"/>
      <c r="M195" s="3"/>
      <c r="N195" s="1"/>
      <c r="O195" s="1"/>
      <c r="P195" s="1"/>
      <c r="Q195" s="1"/>
      <c r="R195" s="3"/>
      <c r="S195" s="1"/>
      <c r="T195" s="1"/>
      <c r="U195" s="11"/>
      <c r="V195" s="1"/>
      <c r="W195" s="1"/>
      <c r="X195" s="1"/>
      <c r="Y195" s="1"/>
      <c r="Z195" s="1"/>
      <c r="AA195" s="12"/>
      <c r="AB195" s="35"/>
      <c r="AC195" s="35"/>
      <c r="AD195" s="35"/>
      <c r="AE195" s="35"/>
    </row>
    <row r="196" spans="1:31" s="36" customFormat="1" ht="10.5" customHeight="1" x14ac:dyDescent="0.25">
      <c r="A196" s="46"/>
      <c r="B196" s="3"/>
      <c r="C196" s="44"/>
      <c r="K196" s="1"/>
      <c r="L196" s="1"/>
      <c r="M196" s="3"/>
      <c r="N196" s="1"/>
      <c r="O196" s="1"/>
      <c r="P196" s="1"/>
      <c r="Q196" s="1"/>
      <c r="R196" s="3"/>
      <c r="S196" s="1"/>
      <c r="T196" s="1"/>
      <c r="U196" s="11"/>
      <c r="V196" s="1"/>
      <c r="W196" s="1"/>
      <c r="X196" s="1"/>
      <c r="Y196" s="1"/>
      <c r="Z196" s="1"/>
      <c r="AA196" s="12"/>
      <c r="AB196" s="35"/>
      <c r="AC196" s="35"/>
      <c r="AD196" s="35"/>
      <c r="AE196" s="35"/>
    </row>
    <row r="197" spans="1:31" s="36" customFormat="1" ht="10.5" customHeight="1" x14ac:dyDescent="0.25">
      <c r="A197" s="46"/>
      <c r="B197" s="3"/>
      <c r="C197" s="44"/>
      <c r="K197" s="1"/>
      <c r="L197" s="1"/>
      <c r="M197" s="3"/>
      <c r="N197" s="1"/>
      <c r="O197" s="1"/>
      <c r="P197" s="1"/>
      <c r="Q197" s="1"/>
      <c r="R197" s="3"/>
      <c r="S197" s="1"/>
      <c r="T197" s="1"/>
      <c r="U197" s="11"/>
      <c r="V197" s="1"/>
      <c r="W197" s="1"/>
      <c r="X197" s="1"/>
      <c r="Y197" s="1"/>
      <c r="Z197" s="1"/>
      <c r="AA197" s="12"/>
      <c r="AB197" s="35"/>
      <c r="AC197" s="35"/>
      <c r="AD197" s="35"/>
      <c r="AE197" s="35"/>
    </row>
    <row r="198" spans="1:31" s="36" customFormat="1" ht="10.5" customHeight="1" x14ac:dyDescent="0.25">
      <c r="A198" s="46"/>
      <c r="B198" s="3"/>
      <c r="C198" s="44"/>
      <c r="K198" s="1"/>
      <c r="L198" s="1"/>
      <c r="M198" s="3"/>
      <c r="N198" s="1"/>
      <c r="O198" s="1"/>
      <c r="P198" s="1"/>
      <c r="Q198" s="1"/>
      <c r="R198" s="3"/>
      <c r="S198" s="1"/>
      <c r="T198" s="1"/>
      <c r="U198" s="11"/>
      <c r="V198" s="1"/>
      <c r="W198" s="1"/>
      <c r="X198" s="1"/>
      <c r="Y198" s="1"/>
      <c r="Z198" s="1"/>
      <c r="AA198" s="12"/>
      <c r="AB198" s="35"/>
      <c r="AC198" s="35"/>
      <c r="AD198" s="35"/>
      <c r="AE198" s="35"/>
    </row>
    <row r="199" spans="1:31" s="36" customFormat="1" ht="10.5" customHeight="1" x14ac:dyDescent="0.25">
      <c r="A199" s="46"/>
      <c r="B199" s="3"/>
      <c r="C199" s="44"/>
      <c r="K199" s="1"/>
      <c r="L199" s="1"/>
      <c r="M199" s="3"/>
      <c r="N199" s="1"/>
      <c r="O199" s="1"/>
      <c r="P199" s="1"/>
      <c r="Q199" s="1"/>
      <c r="R199" s="3"/>
      <c r="S199" s="1"/>
      <c r="T199" s="1"/>
      <c r="U199" s="11"/>
      <c r="V199" s="1"/>
      <c r="W199" s="1"/>
      <c r="X199" s="1"/>
      <c r="Y199" s="1"/>
      <c r="Z199" s="1"/>
      <c r="AA199" s="12"/>
      <c r="AB199" s="35"/>
      <c r="AC199" s="35"/>
      <c r="AD199" s="35"/>
      <c r="AE199" s="35"/>
    </row>
    <row r="200" spans="1:31" s="36" customFormat="1" ht="10.5" customHeight="1" x14ac:dyDescent="0.25">
      <c r="A200" s="46"/>
      <c r="B200" s="3"/>
      <c r="C200" s="44"/>
      <c r="K200" s="1"/>
      <c r="L200" s="1"/>
      <c r="M200" s="3"/>
      <c r="N200" s="1"/>
      <c r="O200" s="1"/>
      <c r="P200" s="1"/>
      <c r="Q200" s="1"/>
      <c r="R200" s="3"/>
      <c r="S200" s="1"/>
      <c r="T200" s="1"/>
      <c r="U200" s="11"/>
      <c r="V200" s="1"/>
      <c r="W200" s="1"/>
      <c r="X200" s="1"/>
      <c r="Y200" s="1"/>
      <c r="Z200" s="1"/>
      <c r="AA200" s="12"/>
      <c r="AB200" s="35"/>
      <c r="AC200" s="35"/>
      <c r="AD200" s="35"/>
      <c r="AE200" s="35"/>
    </row>
    <row r="201" spans="1:31" s="36" customFormat="1" ht="10.5" customHeight="1" x14ac:dyDescent="0.25">
      <c r="A201" s="46"/>
      <c r="B201" s="3"/>
      <c r="C201" s="44"/>
      <c r="K201" s="1"/>
      <c r="L201" s="1"/>
      <c r="M201" s="3"/>
      <c r="N201" s="1"/>
      <c r="O201" s="1"/>
      <c r="P201" s="1"/>
      <c r="Q201" s="1"/>
      <c r="R201" s="3"/>
      <c r="S201" s="1"/>
      <c r="T201" s="1"/>
      <c r="U201" s="11"/>
      <c r="V201" s="1"/>
      <c r="W201" s="1"/>
      <c r="X201" s="1"/>
      <c r="Y201" s="1"/>
      <c r="Z201" s="1"/>
      <c r="AA201" s="12"/>
      <c r="AB201" s="35"/>
      <c r="AC201" s="35"/>
      <c r="AD201" s="35"/>
      <c r="AE201" s="35"/>
    </row>
    <row r="202" spans="1:31" s="36" customFormat="1" ht="10.5" customHeight="1" x14ac:dyDescent="0.25">
      <c r="A202" s="46"/>
      <c r="B202" s="3"/>
      <c r="C202" s="44"/>
      <c r="K202" s="1"/>
      <c r="L202" s="1"/>
      <c r="M202" s="3"/>
      <c r="N202" s="1"/>
      <c r="O202" s="1"/>
      <c r="P202" s="1"/>
      <c r="Q202" s="1"/>
      <c r="R202" s="3"/>
      <c r="S202" s="1"/>
      <c r="T202" s="1"/>
      <c r="U202" s="11"/>
      <c r="V202" s="1"/>
      <c r="W202" s="1"/>
      <c r="X202" s="1"/>
      <c r="Y202" s="1"/>
      <c r="Z202" s="1"/>
      <c r="AA202" s="12"/>
      <c r="AB202" s="35"/>
      <c r="AC202" s="35"/>
      <c r="AD202" s="35"/>
      <c r="AE202" s="35"/>
    </row>
    <row r="203" spans="1:31" s="36" customFormat="1" ht="10.5" customHeight="1" x14ac:dyDescent="0.25">
      <c r="A203" s="46"/>
      <c r="B203" s="3"/>
      <c r="C203" s="44"/>
      <c r="K203" s="1"/>
      <c r="L203" s="1"/>
      <c r="M203" s="3"/>
      <c r="N203" s="1"/>
      <c r="O203" s="1"/>
      <c r="P203" s="1"/>
      <c r="Q203" s="1"/>
      <c r="R203" s="3"/>
      <c r="S203" s="1"/>
      <c r="T203" s="1"/>
      <c r="U203" s="11"/>
      <c r="V203" s="1"/>
      <c r="W203" s="1"/>
      <c r="X203" s="1"/>
      <c r="Y203" s="1"/>
      <c r="Z203" s="1"/>
      <c r="AA203" s="12"/>
      <c r="AB203" s="35"/>
      <c r="AC203" s="35"/>
      <c r="AD203" s="35"/>
      <c r="AE203" s="35"/>
    </row>
    <row r="204" spans="1:31" s="36" customFormat="1" ht="10.5" customHeight="1" x14ac:dyDescent="0.25">
      <c r="A204" s="46"/>
      <c r="B204" s="3"/>
      <c r="C204" s="44"/>
      <c r="K204" s="1"/>
      <c r="L204" s="1"/>
      <c r="M204" s="3"/>
      <c r="N204" s="1"/>
      <c r="O204" s="1"/>
      <c r="P204" s="1"/>
      <c r="Q204" s="1"/>
      <c r="R204" s="3"/>
      <c r="S204" s="1"/>
      <c r="T204" s="1"/>
      <c r="U204" s="11"/>
      <c r="V204" s="1"/>
      <c r="W204" s="1"/>
      <c r="X204" s="1"/>
      <c r="Y204" s="1"/>
      <c r="Z204" s="1"/>
      <c r="AA204" s="12"/>
      <c r="AB204" s="35"/>
      <c r="AC204" s="35"/>
      <c r="AD204" s="35"/>
      <c r="AE204" s="35"/>
    </row>
    <row r="205" spans="1:31" s="36" customFormat="1" ht="10.5" customHeight="1" x14ac:dyDescent="0.25">
      <c r="A205" s="46"/>
      <c r="B205" s="3"/>
      <c r="C205" s="44"/>
      <c r="K205" s="1"/>
      <c r="L205" s="1"/>
      <c r="M205" s="3"/>
      <c r="N205" s="1"/>
      <c r="O205" s="1"/>
      <c r="P205" s="1"/>
      <c r="Q205" s="1"/>
      <c r="R205" s="3"/>
      <c r="S205" s="1"/>
      <c r="T205" s="1"/>
      <c r="U205" s="11"/>
      <c r="V205" s="1"/>
      <c r="W205" s="1"/>
      <c r="X205" s="1"/>
      <c r="Y205" s="1"/>
      <c r="Z205" s="1"/>
      <c r="AA205" s="12"/>
      <c r="AB205" s="35"/>
      <c r="AC205" s="35"/>
      <c r="AD205" s="35"/>
      <c r="AE205" s="35"/>
    </row>
    <row r="206" spans="1:31" s="36" customFormat="1" ht="10.5" customHeight="1" x14ac:dyDescent="0.25">
      <c r="A206" s="46"/>
      <c r="B206" s="3"/>
      <c r="C206" s="44"/>
      <c r="K206" s="1"/>
      <c r="L206" s="1"/>
      <c r="M206" s="3"/>
      <c r="N206" s="1"/>
      <c r="O206" s="1"/>
      <c r="P206" s="1"/>
      <c r="Q206" s="1"/>
      <c r="R206" s="3"/>
      <c r="S206" s="1"/>
      <c r="T206" s="1"/>
      <c r="U206" s="11"/>
      <c r="V206" s="1"/>
      <c r="W206" s="1"/>
      <c r="X206" s="1"/>
      <c r="Y206" s="1"/>
      <c r="Z206" s="1"/>
      <c r="AA206" s="12"/>
      <c r="AB206" s="35"/>
      <c r="AC206" s="35"/>
      <c r="AD206" s="35"/>
      <c r="AE206" s="35"/>
    </row>
    <row r="207" spans="1:31" s="36" customFormat="1" ht="10.5" customHeight="1" x14ac:dyDescent="0.25">
      <c r="A207" s="46"/>
      <c r="B207" s="3"/>
      <c r="C207" s="44"/>
      <c r="K207" s="1"/>
      <c r="L207" s="1"/>
      <c r="M207" s="3"/>
      <c r="N207" s="1"/>
      <c r="O207" s="1"/>
      <c r="P207" s="1"/>
      <c r="Q207" s="1"/>
      <c r="R207" s="3"/>
      <c r="S207" s="1"/>
      <c r="T207" s="1"/>
      <c r="U207" s="11"/>
      <c r="V207" s="1"/>
      <c r="W207" s="1"/>
      <c r="X207" s="1"/>
      <c r="Y207" s="1"/>
      <c r="Z207" s="1"/>
      <c r="AA207" s="12"/>
      <c r="AB207" s="35"/>
      <c r="AC207" s="35"/>
      <c r="AD207" s="35"/>
      <c r="AE207" s="35"/>
    </row>
    <row r="208" spans="1:31" s="36" customFormat="1" ht="10.5" customHeight="1" x14ac:dyDescent="0.25">
      <c r="A208" s="46"/>
      <c r="B208" s="3"/>
      <c r="C208" s="44"/>
      <c r="K208" s="1"/>
      <c r="L208" s="1"/>
      <c r="M208" s="3"/>
      <c r="N208" s="1"/>
      <c r="O208" s="1"/>
      <c r="P208" s="1"/>
      <c r="Q208" s="1"/>
      <c r="R208" s="3"/>
      <c r="S208" s="1"/>
      <c r="T208" s="1"/>
      <c r="U208" s="11"/>
      <c r="V208" s="1"/>
      <c r="W208" s="1"/>
      <c r="X208" s="1"/>
      <c r="Y208" s="1"/>
      <c r="Z208" s="1"/>
      <c r="AA208" s="12"/>
      <c r="AB208" s="35"/>
      <c r="AC208" s="35"/>
      <c r="AD208" s="35"/>
      <c r="AE208" s="35"/>
    </row>
    <row r="209" spans="1:31" s="36" customFormat="1" ht="10.5" customHeight="1" x14ac:dyDescent="0.25">
      <c r="A209" s="46"/>
      <c r="B209" s="3"/>
      <c r="C209" s="44"/>
      <c r="K209" s="1"/>
      <c r="L209" s="1"/>
      <c r="M209" s="3"/>
      <c r="N209" s="1"/>
      <c r="O209" s="1"/>
      <c r="P209" s="1"/>
      <c r="Q209" s="1"/>
      <c r="R209" s="3"/>
      <c r="S209" s="1"/>
      <c r="T209" s="1"/>
      <c r="U209" s="11"/>
      <c r="V209" s="1"/>
      <c r="W209" s="1"/>
      <c r="X209" s="1"/>
      <c r="Y209" s="1"/>
      <c r="Z209" s="1"/>
      <c r="AA209" s="12"/>
      <c r="AB209" s="35"/>
      <c r="AC209" s="35"/>
      <c r="AD209" s="35"/>
      <c r="AE209" s="35"/>
    </row>
    <row r="210" spans="1:31" s="36" customFormat="1" ht="10.5" customHeight="1" x14ac:dyDescent="0.25">
      <c r="A210" s="46"/>
      <c r="B210" s="3"/>
      <c r="C210" s="44"/>
      <c r="K210" s="1"/>
      <c r="L210" s="1"/>
      <c r="M210" s="3"/>
      <c r="N210" s="1"/>
      <c r="O210" s="1"/>
      <c r="P210" s="1"/>
      <c r="Q210" s="1"/>
      <c r="R210" s="3"/>
      <c r="S210" s="1"/>
      <c r="T210" s="1"/>
      <c r="U210" s="11"/>
      <c r="V210" s="1"/>
      <c r="W210" s="1"/>
      <c r="X210" s="1"/>
      <c r="Y210" s="1"/>
      <c r="Z210" s="1"/>
      <c r="AA210" s="12"/>
      <c r="AB210" s="35"/>
      <c r="AC210" s="35"/>
      <c r="AD210" s="35"/>
      <c r="AE210" s="35"/>
    </row>
    <row r="211" spans="1:31" s="36" customFormat="1" ht="10.5" customHeight="1" x14ac:dyDescent="0.25">
      <c r="A211" s="46"/>
      <c r="B211" s="3"/>
      <c r="C211" s="44"/>
      <c r="K211" s="1"/>
      <c r="L211" s="1"/>
      <c r="M211" s="3"/>
      <c r="N211" s="1"/>
      <c r="O211" s="1"/>
      <c r="P211" s="1"/>
      <c r="Q211" s="1"/>
      <c r="R211" s="3"/>
      <c r="S211" s="1"/>
      <c r="T211" s="1"/>
      <c r="U211" s="11"/>
      <c r="V211" s="1"/>
      <c r="W211" s="1"/>
      <c r="X211" s="1"/>
      <c r="Y211" s="1"/>
      <c r="Z211" s="1"/>
      <c r="AA211" s="12"/>
      <c r="AB211" s="35"/>
      <c r="AC211" s="35"/>
      <c r="AD211" s="35"/>
      <c r="AE211" s="35"/>
    </row>
    <row r="212" spans="1:31" s="36" customFormat="1" ht="10.5" customHeight="1" x14ac:dyDescent="0.25">
      <c r="A212" s="46"/>
      <c r="B212" s="3"/>
      <c r="C212" s="44"/>
      <c r="K212" s="1"/>
      <c r="L212" s="1"/>
      <c r="M212" s="3"/>
      <c r="N212" s="1"/>
      <c r="O212" s="1"/>
      <c r="P212" s="1"/>
      <c r="Q212" s="1"/>
      <c r="R212" s="3"/>
      <c r="S212" s="1"/>
      <c r="T212" s="1"/>
      <c r="U212" s="11"/>
      <c r="V212" s="1"/>
      <c r="W212" s="1"/>
      <c r="X212" s="1"/>
      <c r="Y212" s="1"/>
      <c r="Z212" s="1"/>
      <c r="AA212" s="12"/>
      <c r="AB212" s="35"/>
      <c r="AC212" s="35"/>
      <c r="AD212" s="35"/>
      <c r="AE212" s="35"/>
    </row>
    <row r="213" spans="1:31" s="36" customFormat="1" ht="10.5" customHeight="1" x14ac:dyDescent="0.25">
      <c r="A213" s="46"/>
      <c r="B213" s="3"/>
      <c r="C213" s="44"/>
      <c r="K213" s="1"/>
      <c r="L213" s="1"/>
      <c r="M213" s="3"/>
      <c r="N213" s="1"/>
      <c r="O213" s="1"/>
      <c r="P213" s="1"/>
      <c r="Q213" s="1"/>
      <c r="R213" s="3"/>
      <c r="S213" s="1"/>
      <c r="T213" s="1"/>
      <c r="U213" s="11"/>
      <c r="V213" s="1"/>
      <c r="W213" s="1"/>
      <c r="X213" s="1"/>
      <c r="Y213" s="1"/>
      <c r="Z213" s="1"/>
      <c r="AA213" s="12"/>
      <c r="AB213" s="35"/>
      <c r="AC213" s="35"/>
      <c r="AD213" s="35"/>
      <c r="AE213" s="35"/>
    </row>
    <row r="214" spans="1:31" s="36" customFormat="1" ht="10.5" customHeight="1" x14ac:dyDescent="0.25">
      <c r="A214" s="46"/>
      <c r="B214" s="3"/>
      <c r="C214" s="44"/>
      <c r="K214" s="1"/>
      <c r="L214" s="1"/>
      <c r="M214" s="3"/>
      <c r="N214" s="1"/>
      <c r="O214" s="1"/>
      <c r="P214" s="1"/>
      <c r="Q214" s="1"/>
      <c r="R214" s="3"/>
      <c r="S214" s="1"/>
      <c r="T214" s="1"/>
      <c r="U214" s="11"/>
      <c r="V214" s="1"/>
      <c r="W214" s="1"/>
      <c r="X214" s="1"/>
      <c r="Y214" s="1"/>
      <c r="Z214" s="1"/>
      <c r="AA214" s="12"/>
      <c r="AB214" s="35"/>
      <c r="AC214" s="35"/>
      <c r="AD214" s="35"/>
      <c r="AE214" s="35"/>
    </row>
    <row r="215" spans="1:31" s="36" customFormat="1" ht="10.5" customHeight="1" x14ac:dyDescent="0.25">
      <c r="A215" s="46"/>
      <c r="B215" s="3"/>
      <c r="C215" s="44"/>
      <c r="K215" s="1"/>
      <c r="L215" s="1"/>
      <c r="M215" s="3"/>
      <c r="N215" s="1"/>
      <c r="O215" s="1"/>
      <c r="P215" s="1"/>
      <c r="Q215" s="1"/>
      <c r="R215" s="3"/>
      <c r="S215" s="1"/>
      <c r="T215" s="1"/>
      <c r="U215" s="11"/>
      <c r="V215" s="1"/>
      <c r="W215" s="1"/>
      <c r="X215" s="1"/>
      <c r="Y215" s="1"/>
      <c r="Z215" s="1"/>
      <c r="AA215" s="12"/>
      <c r="AB215" s="35"/>
      <c r="AC215" s="35"/>
      <c r="AD215" s="35"/>
      <c r="AE215" s="35"/>
    </row>
    <row r="216" spans="1:31" s="36" customFormat="1" ht="10.5" customHeight="1" x14ac:dyDescent="0.25">
      <c r="A216" s="46"/>
      <c r="B216" s="3"/>
      <c r="C216" s="44"/>
      <c r="K216" s="1"/>
      <c r="L216" s="1"/>
      <c r="M216" s="3"/>
      <c r="N216" s="1"/>
      <c r="O216" s="1"/>
      <c r="P216" s="1"/>
      <c r="Q216" s="1"/>
      <c r="R216" s="3"/>
      <c r="S216" s="1"/>
      <c r="T216" s="1"/>
      <c r="U216" s="11"/>
      <c r="V216" s="1"/>
      <c r="W216" s="1"/>
      <c r="X216" s="1"/>
      <c r="Y216" s="1"/>
      <c r="Z216" s="1"/>
      <c r="AA216" s="12"/>
      <c r="AB216" s="35"/>
      <c r="AC216" s="35"/>
      <c r="AD216" s="35"/>
      <c r="AE216" s="35"/>
    </row>
    <row r="217" spans="1:31" s="36" customFormat="1" ht="10.5" customHeight="1" x14ac:dyDescent="0.25">
      <c r="A217" s="46"/>
      <c r="B217" s="3"/>
      <c r="C217" s="44"/>
      <c r="K217" s="1"/>
      <c r="L217" s="1"/>
      <c r="M217" s="3"/>
      <c r="N217" s="1"/>
      <c r="O217" s="1"/>
      <c r="P217" s="1"/>
      <c r="Q217" s="1"/>
      <c r="R217" s="3"/>
      <c r="S217" s="1"/>
      <c r="T217" s="1"/>
      <c r="U217" s="11"/>
      <c r="V217" s="1"/>
      <c r="W217" s="1"/>
      <c r="X217" s="1"/>
      <c r="Y217" s="1"/>
      <c r="Z217" s="1"/>
      <c r="AA217" s="12"/>
      <c r="AB217" s="35"/>
      <c r="AC217" s="35"/>
      <c r="AD217" s="35"/>
      <c r="AE217" s="35"/>
    </row>
    <row r="218" spans="1:31" s="36" customFormat="1" ht="10.5" customHeight="1" x14ac:dyDescent="0.25">
      <c r="A218" s="46"/>
      <c r="B218" s="3"/>
      <c r="C218" s="44"/>
      <c r="K218" s="1"/>
      <c r="L218" s="1"/>
      <c r="M218" s="3"/>
      <c r="N218" s="1"/>
      <c r="O218" s="1"/>
      <c r="P218" s="1"/>
      <c r="Q218" s="1"/>
      <c r="R218" s="3"/>
      <c r="S218" s="1"/>
      <c r="T218" s="1"/>
      <c r="U218" s="11"/>
      <c r="V218" s="1"/>
      <c r="W218" s="1"/>
      <c r="X218" s="1"/>
      <c r="Y218" s="1"/>
      <c r="Z218" s="1"/>
      <c r="AA218" s="12"/>
      <c r="AB218" s="35"/>
      <c r="AC218" s="35"/>
      <c r="AD218" s="35"/>
      <c r="AE218" s="35"/>
    </row>
    <row r="219" spans="1:31" s="36" customFormat="1" ht="10.5" customHeight="1" x14ac:dyDescent="0.25">
      <c r="A219" s="46"/>
      <c r="B219" s="3"/>
      <c r="C219" s="44"/>
      <c r="K219" s="1"/>
      <c r="L219" s="1"/>
      <c r="M219" s="3"/>
      <c r="N219" s="1"/>
      <c r="O219" s="1"/>
      <c r="P219" s="1"/>
      <c r="Q219" s="1"/>
      <c r="R219" s="3"/>
      <c r="S219" s="1"/>
      <c r="T219" s="1"/>
      <c r="U219" s="11"/>
      <c r="V219" s="1"/>
      <c r="W219" s="1"/>
      <c r="X219" s="1"/>
      <c r="Y219" s="1"/>
      <c r="Z219" s="1"/>
      <c r="AA219" s="12"/>
      <c r="AB219" s="35"/>
      <c r="AC219" s="35"/>
      <c r="AD219" s="35"/>
      <c r="AE219" s="35"/>
    </row>
    <row r="220" spans="1:31" s="36" customFormat="1" ht="10.5" customHeight="1" x14ac:dyDescent="0.25">
      <c r="A220" s="46"/>
      <c r="B220" s="3"/>
      <c r="C220" s="44"/>
      <c r="K220" s="1"/>
      <c r="L220" s="1"/>
      <c r="M220" s="3"/>
      <c r="N220" s="1"/>
      <c r="O220" s="1"/>
      <c r="P220" s="1"/>
      <c r="Q220" s="1"/>
      <c r="R220" s="3"/>
      <c r="S220" s="1"/>
      <c r="T220" s="1"/>
      <c r="U220" s="11"/>
      <c r="V220" s="1"/>
      <c r="W220" s="1"/>
      <c r="X220" s="1"/>
      <c r="Y220" s="1"/>
      <c r="Z220" s="1"/>
      <c r="AA220" s="12"/>
      <c r="AB220" s="35"/>
      <c r="AC220" s="35"/>
      <c r="AD220" s="35"/>
      <c r="AE220" s="35"/>
    </row>
    <row r="221" spans="1:31" s="36" customFormat="1" ht="10.5" customHeight="1" x14ac:dyDescent="0.25">
      <c r="A221" s="46"/>
      <c r="B221" s="3"/>
      <c r="C221" s="44"/>
      <c r="K221" s="1"/>
      <c r="L221" s="1"/>
      <c r="M221" s="3"/>
      <c r="N221" s="1"/>
      <c r="O221" s="1"/>
      <c r="P221" s="1"/>
      <c r="Q221" s="1"/>
      <c r="R221" s="3"/>
      <c r="S221" s="1"/>
      <c r="T221" s="1"/>
      <c r="U221" s="11"/>
      <c r="V221" s="1"/>
      <c r="W221" s="1"/>
      <c r="X221" s="1"/>
      <c r="Y221" s="1"/>
      <c r="Z221" s="1"/>
      <c r="AA221" s="12"/>
      <c r="AB221" s="35"/>
      <c r="AC221" s="35"/>
      <c r="AD221" s="35"/>
      <c r="AE221" s="35"/>
    </row>
    <row r="222" spans="1:31" s="36" customFormat="1" ht="10.5" customHeight="1" x14ac:dyDescent="0.25">
      <c r="A222" s="46"/>
      <c r="B222" s="3"/>
      <c r="C222" s="44"/>
      <c r="K222" s="1"/>
      <c r="L222" s="1"/>
      <c r="M222" s="3"/>
      <c r="N222" s="1"/>
      <c r="O222" s="1"/>
      <c r="P222" s="1"/>
      <c r="Q222" s="1"/>
      <c r="R222" s="3"/>
      <c r="S222" s="1"/>
      <c r="T222" s="1"/>
      <c r="U222" s="11"/>
      <c r="V222" s="1"/>
      <c r="W222" s="1"/>
      <c r="X222" s="1"/>
      <c r="Y222" s="1"/>
      <c r="Z222" s="1"/>
      <c r="AA222" s="12"/>
      <c r="AB222" s="35"/>
      <c r="AC222" s="35"/>
      <c r="AD222" s="35"/>
      <c r="AE222" s="35"/>
    </row>
    <row r="223" spans="1:31" s="36" customFormat="1" ht="10.5" customHeight="1" x14ac:dyDescent="0.25">
      <c r="A223" s="46"/>
      <c r="B223" s="3"/>
      <c r="C223" s="44"/>
      <c r="K223" s="1"/>
      <c r="L223" s="1"/>
      <c r="M223" s="3"/>
      <c r="N223" s="1"/>
      <c r="O223" s="1"/>
      <c r="P223" s="1"/>
      <c r="Q223" s="1"/>
      <c r="R223" s="3"/>
      <c r="S223" s="1"/>
      <c r="T223" s="1"/>
      <c r="U223" s="11"/>
      <c r="V223" s="1"/>
      <c r="W223" s="1"/>
      <c r="X223" s="1"/>
      <c r="Y223" s="1"/>
      <c r="Z223" s="1"/>
      <c r="AA223" s="12"/>
      <c r="AB223" s="35"/>
      <c r="AC223" s="35"/>
      <c r="AD223" s="35"/>
      <c r="AE223" s="35"/>
    </row>
    <row r="224" spans="1:31" s="36" customFormat="1" ht="10.5" customHeight="1" x14ac:dyDescent="0.25">
      <c r="A224" s="46"/>
      <c r="B224" s="3"/>
      <c r="C224" s="44"/>
      <c r="K224" s="1"/>
      <c r="L224" s="1"/>
      <c r="M224" s="3"/>
      <c r="N224" s="1"/>
      <c r="O224" s="1"/>
      <c r="P224" s="1"/>
      <c r="Q224" s="1"/>
      <c r="R224" s="3"/>
      <c r="S224" s="1"/>
      <c r="T224" s="1"/>
      <c r="U224" s="11"/>
      <c r="V224" s="1"/>
      <c r="W224" s="1"/>
      <c r="X224" s="1"/>
      <c r="Y224" s="1"/>
      <c r="Z224" s="1"/>
      <c r="AA224" s="12"/>
      <c r="AB224" s="35"/>
      <c r="AC224" s="35"/>
      <c r="AD224" s="35"/>
      <c r="AE224" s="35"/>
    </row>
    <row r="225" spans="1:31" s="36" customFormat="1" ht="10.5" customHeight="1" x14ac:dyDescent="0.25">
      <c r="A225" s="46"/>
      <c r="B225" s="3"/>
      <c r="C225" s="44"/>
      <c r="K225" s="1"/>
      <c r="L225" s="1"/>
      <c r="M225" s="3"/>
      <c r="N225" s="1"/>
      <c r="O225" s="1"/>
      <c r="P225" s="1"/>
      <c r="Q225" s="1"/>
      <c r="R225" s="3"/>
      <c r="S225" s="1"/>
      <c r="T225" s="1"/>
      <c r="U225" s="11"/>
      <c r="V225" s="1"/>
      <c r="W225" s="1"/>
      <c r="X225" s="1"/>
      <c r="Y225" s="1"/>
      <c r="Z225" s="1"/>
      <c r="AA225" s="12"/>
      <c r="AB225" s="35"/>
      <c r="AC225" s="35"/>
      <c r="AD225" s="35"/>
      <c r="AE225" s="35"/>
    </row>
    <row r="226" spans="1:31" s="36" customFormat="1" ht="10.5" customHeight="1" x14ac:dyDescent="0.25">
      <c r="A226" s="46"/>
      <c r="B226" s="3"/>
      <c r="C226" s="44"/>
      <c r="K226" s="1"/>
      <c r="L226" s="1"/>
      <c r="M226" s="3"/>
      <c r="N226" s="1"/>
      <c r="O226" s="1"/>
      <c r="P226" s="1"/>
      <c r="Q226" s="1"/>
      <c r="R226" s="3"/>
      <c r="S226" s="1"/>
      <c r="T226" s="1"/>
      <c r="U226" s="11"/>
      <c r="V226" s="1"/>
      <c r="W226" s="1"/>
      <c r="X226" s="1"/>
      <c r="Y226" s="1"/>
      <c r="Z226" s="1"/>
      <c r="AA226" s="12"/>
      <c r="AB226" s="35"/>
      <c r="AC226" s="35"/>
      <c r="AD226" s="35"/>
      <c r="AE226" s="35"/>
    </row>
    <row r="227" spans="1:31" s="36" customFormat="1" ht="10.5" customHeight="1" x14ac:dyDescent="0.25">
      <c r="A227" s="46"/>
      <c r="B227" s="3"/>
      <c r="C227" s="44"/>
      <c r="K227" s="1"/>
      <c r="L227" s="1"/>
      <c r="M227" s="3"/>
      <c r="N227" s="1"/>
      <c r="O227" s="1"/>
      <c r="P227" s="1"/>
      <c r="Q227" s="1"/>
      <c r="R227" s="3"/>
      <c r="S227" s="1"/>
      <c r="T227" s="1"/>
      <c r="U227" s="11"/>
      <c r="V227" s="1"/>
      <c r="W227" s="1"/>
      <c r="X227" s="1"/>
      <c r="Y227" s="1"/>
      <c r="Z227" s="1"/>
      <c r="AA227" s="12"/>
      <c r="AB227" s="35"/>
      <c r="AC227" s="35"/>
      <c r="AD227" s="35"/>
      <c r="AE227" s="35"/>
    </row>
    <row r="228" spans="1:31" s="36" customFormat="1" ht="10.5" customHeight="1" x14ac:dyDescent="0.25">
      <c r="A228" s="46"/>
      <c r="B228" s="3"/>
      <c r="C228" s="44"/>
      <c r="K228" s="1"/>
      <c r="L228" s="1"/>
      <c r="M228" s="3"/>
      <c r="N228" s="1"/>
      <c r="O228" s="1"/>
      <c r="P228" s="1"/>
      <c r="Q228" s="1"/>
      <c r="R228" s="3"/>
      <c r="S228" s="1"/>
      <c r="T228" s="1"/>
      <c r="U228" s="11"/>
      <c r="V228" s="1"/>
      <c r="W228" s="1"/>
      <c r="X228" s="1"/>
      <c r="Y228" s="1"/>
      <c r="Z228" s="1"/>
      <c r="AA228" s="12"/>
      <c r="AB228" s="35"/>
      <c r="AC228" s="35"/>
      <c r="AD228" s="35"/>
      <c r="AE228" s="35"/>
    </row>
    <row r="229" spans="1:31" s="36" customFormat="1" ht="10.5" customHeight="1" x14ac:dyDescent="0.25">
      <c r="A229" s="46"/>
      <c r="B229" s="3"/>
      <c r="C229" s="44"/>
      <c r="K229" s="1"/>
      <c r="L229" s="1"/>
      <c r="M229" s="3"/>
      <c r="N229" s="1"/>
      <c r="O229" s="1"/>
      <c r="P229" s="1"/>
      <c r="Q229" s="1"/>
      <c r="R229" s="3"/>
      <c r="S229" s="1"/>
      <c r="T229" s="1"/>
      <c r="U229" s="11"/>
      <c r="V229" s="1"/>
      <c r="W229" s="1"/>
      <c r="X229" s="1"/>
      <c r="Y229" s="1"/>
      <c r="Z229" s="1"/>
      <c r="AA229" s="12"/>
      <c r="AB229" s="35"/>
      <c r="AC229" s="35"/>
      <c r="AD229" s="35"/>
      <c r="AE229" s="35"/>
    </row>
    <row r="230" spans="1:31" s="36" customFormat="1" ht="10.5" customHeight="1" x14ac:dyDescent="0.25">
      <c r="A230" s="46"/>
      <c r="B230" s="3"/>
      <c r="C230" s="44"/>
      <c r="K230" s="1"/>
      <c r="L230" s="1"/>
      <c r="M230" s="3"/>
      <c r="N230" s="1"/>
      <c r="O230" s="1"/>
      <c r="P230" s="1"/>
      <c r="Q230" s="1"/>
      <c r="R230" s="3"/>
      <c r="S230" s="1"/>
      <c r="T230" s="1"/>
      <c r="U230" s="11"/>
      <c r="V230" s="1"/>
      <c r="W230" s="1"/>
      <c r="X230" s="1"/>
      <c r="Y230" s="1"/>
      <c r="Z230" s="1"/>
      <c r="AA230" s="12"/>
      <c r="AB230" s="35"/>
      <c r="AC230" s="35"/>
      <c r="AD230" s="35"/>
      <c r="AE230" s="35"/>
    </row>
    <row r="231" spans="1:31" s="36" customFormat="1" ht="10.5" customHeight="1" x14ac:dyDescent="0.25">
      <c r="A231" s="46"/>
      <c r="B231" s="3"/>
      <c r="C231" s="44"/>
      <c r="K231" s="1"/>
      <c r="L231" s="1"/>
      <c r="M231" s="3"/>
      <c r="N231" s="1"/>
      <c r="O231" s="1"/>
      <c r="P231" s="1"/>
      <c r="Q231" s="1"/>
      <c r="R231" s="3"/>
      <c r="S231" s="1"/>
      <c r="T231" s="1"/>
      <c r="U231" s="11"/>
      <c r="V231" s="1"/>
      <c r="W231" s="1"/>
      <c r="X231" s="1"/>
      <c r="Y231" s="1"/>
      <c r="Z231" s="1"/>
      <c r="AA231" s="12"/>
      <c r="AB231" s="35"/>
      <c r="AC231" s="35"/>
      <c r="AD231" s="35"/>
      <c r="AE231" s="35"/>
    </row>
    <row r="232" spans="1:31" s="36" customFormat="1" ht="10.5" customHeight="1" x14ac:dyDescent="0.25">
      <c r="A232" s="46"/>
      <c r="B232" s="3"/>
      <c r="C232" s="44"/>
      <c r="K232" s="1"/>
      <c r="L232" s="1"/>
      <c r="M232" s="3"/>
      <c r="N232" s="1"/>
      <c r="O232" s="1"/>
      <c r="P232" s="1"/>
      <c r="Q232" s="1"/>
      <c r="R232" s="3"/>
      <c r="S232" s="1"/>
      <c r="T232" s="1"/>
      <c r="U232" s="11"/>
      <c r="V232" s="1"/>
      <c r="W232" s="1"/>
      <c r="X232" s="1"/>
      <c r="Y232" s="1"/>
      <c r="Z232" s="1"/>
      <c r="AA232" s="12"/>
      <c r="AB232" s="35"/>
      <c r="AC232" s="35"/>
      <c r="AD232" s="35"/>
      <c r="AE232" s="35"/>
    </row>
    <row r="233" spans="1:31" s="36" customFormat="1" ht="10.5" customHeight="1" x14ac:dyDescent="0.25">
      <c r="A233" s="46"/>
      <c r="B233" s="3"/>
      <c r="C233" s="44"/>
      <c r="K233" s="1"/>
      <c r="L233" s="1"/>
      <c r="M233" s="3"/>
      <c r="N233" s="1"/>
      <c r="O233" s="1"/>
      <c r="P233" s="1"/>
      <c r="Q233" s="1"/>
      <c r="R233" s="3"/>
      <c r="S233" s="1"/>
      <c r="T233" s="1"/>
      <c r="U233" s="11"/>
      <c r="V233" s="1"/>
      <c r="W233" s="1"/>
      <c r="X233" s="1"/>
      <c r="Y233" s="1"/>
      <c r="Z233" s="1"/>
      <c r="AA233" s="12"/>
      <c r="AB233" s="35"/>
      <c r="AC233" s="35"/>
      <c r="AD233" s="35"/>
      <c r="AE233" s="35"/>
    </row>
    <row r="234" spans="1:31" s="36" customFormat="1" ht="10.5" customHeight="1" x14ac:dyDescent="0.25">
      <c r="A234" s="46"/>
      <c r="B234" s="3"/>
      <c r="C234" s="44"/>
      <c r="K234" s="1"/>
      <c r="L234" s="1"/>
      <c r="M234" s="3"/>
      <c r="N234" s="1"/>
      <c r="O234" s="1"/>
      <c r="P234" s="1"/>
      <c r="Q234" s="1"/>
      <c r="R234" s="3"/>
      <c r="S234" s="1"/>
      <c r="T234" s="1"/>
      <c r="U234" s="11"/>
      <c r="V234" s="1"/>
      <c r="W234" s="1"/>
      <c r="X234" s="1"/>
      <c r="Y234" s="1"/>
      <c r="Z234" s="1"/>
      <c r="AA234" s="12"/>
      <c r="AB234" s="35"/>
      <c r="AC234" s="35"/>
      <c r="AD234" s="35"/>
      <c r="AE234" s="35"/>
    </row>
    <row r="235" spans="1:31" s="36" customFormat="1" ht="10.5" customHeight="1" x14ac:dyDescent="0.25">
      <c r="A235" s="46"/>
      <c r="B235" s="3"/>
      <c r="C235" s="44"/>
      <c r="K235" s="1"/>
      <c r="L235" s="1"/>
      <c r="M235" s="3"/>
      <c r="N235" s="1"/>
      <c r="O235" s="1"/>
      <c r="P235" s="1"/>
      <c r="Q235" s="1"/>
      <c r="R235" s="3"/>
      <c r="S235" s="1"/>
      <c r="T235" s="1"/>
      <c r="U235" s="11"/>
      <c r="V235" s="1"/>
      <c r="W235" s="1"/>
      <c r="X235" s="1"/>
      <c r="Y235" s="1"/>
      <c r="Z235" s="1"/>
      <c r="AA235" s="12"/>
      <c r="AB235" s="35"/>
      <c r="AC235" s="35"/>
      <c r="AD235" s="35"/>
      <c r="AE235" s="35"/>
    </row>
    <row r="236" spans="1:31" s="36" customFormat="1" ht="10.5" customHeight="1" x14ac:dyDescent="0.25">
      <c r="A236" s="46"/>
      <c r="B236" s="3"/>
      <c r="C236" s="44"/>
      <c r="K236" s="1"/>
      <c r="L236" s="1"/>
      <c r="M236" s="3"/>
      <c r="N236" s="1"/>
      <c r="O236" s="1"/>
      <c r="P236" s="1"/>
      <c r="Q236" s="1"/>
      <c r="R236" s="3"/>
      <c r="S236" s="1"/>
      <c r="T236" s="1"/>
      <c r="U236" s="11"/>
      <c r="V236" s="1"/>
      <c r="W236" s="1"/>
      <c r="X236" s="1"/>
      <c r="Y236" s="1"/>
      <c r="Z236" s="1"/>
      <c r="AA236" s="12"/>
      <c r="AB236" s="35"/>
      <c r="AC236" s="35"/>
      <c r="AD236" s="35"/>
      <c r="AE236" s="35"/>
    </row>
    <row r="237" spans="1:31" s="36" customFormat="1" ht="10.5" customHeight="1" x14ac:dyDescent="0.25">
      <c r="A237" s="46"/>
      <c r="B237" s="3"/>
      <c r="C237" s="44"/>
      <c r="K237" s="1"/>
      <c r="L237" s="1"/>
      <c r="M237" s="3"/>
      <c r="N237" s="1"/>
      <c r="O237" s="1"/>
      <c r="P237" s="1"/>
      <c r="Q237" s="1"/>
      <c r="R237" s="3"/>
      <c r="S237" s="1"/>
      <c r="T237" s="1"/>
      <c r="U237" s="11"/>
      <c r="V237" s="1"/>
      <c r="W237" s="1"/>
      <c r="X237" s="1"/>
      <c r="Y237" s="1"/>
      <c r="Z237" s="1"/>
      <c r="AA237" s="12"/>
      <c r="AB237" s="35"/>
      <c r="AC237" s="35"/>
      <c r="AD237" s="35"/>
      <c r="AE237" s="35"/>
    </row>
    <row r="238" spans="1:31" s="36" customFormat="1" ht="10.5" customHeight="1" x14ac:dyDescent="0.25">
      <c r="A238" s="46"/>
      <c r="B238" s="3"/>
      <c r="C238" s="44"/>
      <c r="K238" s="1"/>
      <c r="L238" s="1"/>
      <c r="M238" s="3"/>
      <c r="N238" s="1"/>
      <c r="O238" s="1"/>
      <c r="P238" s="1"/>
      <c r="Q238" s="1"/>
      <c r="R238" s="3"/>
      <c r="S238" s="1"/>
      <c r="T238" s="1"/>
      <c r="U238" s="11"/>
      <c r="V238" s="1"/>
      <c r="W238" s="1"/>
      <c r="X238" s="1"/>
      <c r="Y238" s="1"/>
      <c r="Z238" s="1"/>
      <c r="AA238" s="12"/>
      <c r="AB238" s="35"/>
      <c r="AC238" s="35"/>
      <c r="AD238" s="35"/>
      <c r="AE238" s="35"/>
    </row>
    <row r="239" spans="1:31" s="36" customFormat="1" ht="10.5" customHeight="1" x14ac:dyDescent="0.25">
      <c r="A239" s="46"/>
      <c r="B239" s="3"/>
      <c r="C239" s="44"/>
      <c r="K239" s="1"/>
      <c r="L239" s="1"/>
      <c r="M239" s="3"/>
      <c r="N239" s="1"/>
      <c r="O239" s="1"/>
      <c r="P239" s="1"/>
      <c r="Q239" s="1"/>
      <c r="R239" s="3"/>
      <c r="S239" s="1"/>
      <c r="T239" s="1"/>
      <c r="U239" s="11"/>
      <c r="V239" s="1"/>
      <c r="W239" s="1"/>
      <c r="X239" s="1"/>
      <c r="Y239" s="1"/>
      <c r="Z239" s="1"/>
      <c r="AA239" s="12"/>
      <c r="AB239" s="35"/>
      <c r="AC239" s="35"/>
      <c r="AD239" s="35"/>
      <c r="AE239" s="35"/>
    </row>
    <row r="240" spans="1:31" s="36" customFormat="1" ht="10.5" customHeight="1" x14ac:dyDescent="0.25">
      <c r="A240" s="46"/>
      <c r="B240" s="3"/>
      <c r="C240" s="44"/>
      <c r="K240" s="1"/>
      <c r="L240" s="1"/>
      <c r="M240" s="3"/>
      <c r="N240" s="1"/>
      <c r="O240" s="1"/>
      <c r="P240" s="1"/>
      <c r="Q240" s="1"/>
      <c r="R240" s="3"/>
      <c r="S240" s="1"/>
      <c r="T240" s="1"/>
      <c r="U240" s="11"/>
      <c r="V240" s="1"/>
      <c r="W240" s="1"/>
      <c r="X240" s="1"/>
      <c r="Y240" s="1"/>
      <c r="Z240" s="1"/>
      <c r="AA240" s="12"/>
      <c r="AB240" s="35"/>
      <c r="AC240" s="35"/>
      <c r="AD240" s="35"/>
      <c r="AE240" s="35"/>
    </row>
    <row r="241" spans="1:31" s="36" customFormat="1" ht="10.5" customHeight="1" x14ac:dyDescent="0.25">
      <c r="A241" s="46"/>
      <c r="B241" s="3"/>
      <c r="C241" s="44"/>
      <c r="K241" s="1"/>
      <c r="L241" s="1"/>
      <c r="M241" s="3"/>
      <c r="N241" s="1"/>
      <c r="O241" s="1"/>
      <c r="P241" s="1"/>
      <c r="Q241" s="1"/>
      <c r="R241" s="3"/>
      <c r="S241" s="1"/>
      <c r="T241" s="1"/>
      <c r="U241" s="11"/>
      <c r="V241" s="1"/>
      <c r="W241" s="1"/>
      <c r="X241" s="1"/>
      <c r="Y241" s="1"/>
      <c r="Z241" s="1"/>
      <c r="AA241" s="12"/>
      <c r="AB241" s="35"/>
      <c r="AC241" s="35"/>
      <c r="AD241" s="35"/>
      <c r="AE241" s="35"/>
    </row>
    <row r="242" spans="1:31" s="36" customFormat="1" ht="10.5" customHeight="1" x14ac:dyDescent="0.25">
      <c r="A242" s="46"/>
      <c r="B242" s="3"/>
      <c r="C242" s="44"/>
      <c r="K242" s="1"/>
      <c r="L242" s="1"/>
      <c r="M242" s="3"/>
      <c r="N242" s="1"/>
      <c r="O242" s="1"/>
      <c r="P242" s="1"/>
      <c r="Q242" s="1"/>
      <c r="R242" s="3"/>
      <c r="S242" s="1"/>
      <c r="T242" s="1"/>
      <c r="U242" s="11"/>
      <c r="V242" s="1"/>
      <c r="W242" s="1"/>
      <c r="X242" s="1"/>
      <c r="Y242" s="1"/>
      <c r="Z242" s="1"/>
      <c r="AA242" s="12"/>
      <c r="AB242" s="35"/>
      <c r="AC242" s="35"/>
      <c r="AD242" s="35"/>
      <c r="AE242" s="35"/>
    </row>
    <row r="243" spans="1:31" s="36" customFormat="1" ht="10.5" customHeight="1" x14ac:dyDescent="0.25">
      <c r="A243" s="46"/>
      <c r="B243" s="3"/>
      <c r="C243" s="44"/>
      <c r="K243" s="1"/>
      <c r="L243" s="1"/>
      <c r="M243" s="3"/>
      <c r="N243" s="1"/>
      <c r="O243" s="1"/>
      <c r="P243" s="1"/>
      <c r="Q243" s="1"/>
      <c r="R243" s="3"/>
      <c r="S243" s="1"/>
      <c r="T243" s="1"/>
      <c r="U243" s="11"/>
      <c r="V243" s="1"/>
      <c r="W243" s="1"/>
      <c r="X243" s="1"/>
      <c r="Y243" s="1"/>
      <c r="Z243" s="1"/>
      <c r="AA243" s="12"/>
      <c r="AB243" s="35"/>
      <c r="AC243" s="35"/>
      <c r="AD243" s="35"/>
      <c r="AE243" s="35"/>
    </row>
    <row r="244" spans="1:31" s="36" customFormat="1" ht="10.5" customHeight="1" x14ac:dyDescent="0.25">
      <c r="A244" s="46"/>
      <c r="B244" s="3"/>
      <c r="C244" s="44"/>
      <c r="K244" s="1"/>
      <c r="L244" s="1"/>
      <c r="M244" s="3"/>
      <c r="N244" s="1"/>
      <c r="O244" s="1"/>
      <c r="P244" s="1"/>
      <c r="Q244" s="1"/>
      <c r="R244" s="3"/>
      <c r="S244" s="1"/>
      <c r="T244" s="1"/>
      <c r="U244" s="11"/>
      <c r="V244" s="1"/>
      <c r="W244" s="1"/>
      <c r="X244" s="1"/>
      <c r="Y244" s="1"/>
      <c r="Z244" s="1"/>
      <c r="AA244" s="12"/>
      <c r="AB244" s="35"/>
      <c r="AC244" s="35"/>
      <c r="AD244" s="35"/>
      <c r="AE244" s="35"/>
    </row>
    <row r="245" spans="1:31" s="36" customFormat="1" ht="10.5" customHeight="1" x14ac:dyDescent="0.25">
      <c r="A245" s="46"/>
      <c r="B245" s="3"/>
      <c r="C245" s="44"/>
      <c r="K245" s="1"/>
      <c r="L245" s="1"/>
      <c r="M245" s="3"/>
      <c r="N245" s="1"/>
      <c r="O245" s="1"/>
      <c r="P245" s="1"/>
      <c r="Q245" s="1"/>
      <c r="R245" s="3"/>
      <c r="S245" s="1"/>
      <c r="T245" s="1"/>
      <c r="U245" s="11"/>
      <c r="V245" s="1"/>
      <c r="W245" s="1"/>
      <c r="X245" s="1"/>
      <c r="Y245" s="1"/>
      <c r="Z245" s="1"/>
      <c r="AA245" s="12"/>
      <c r="AB245" s="35"/>
      <c r="AC245" s="35"/>
      <c r="AD245" s="35"/>
      <c r="AE245" s="35"/>
    </row>
    <row r="246" spans="1:31" s="36" customFormat="1" ht="10.5" customHeight="1" x14ac:dyDescent="0.25">
      <c r="A246" s="46"/>
      <c r="B246" s="3"/>
      <c r="C246" s="44"/>
      <c r="K246" s="1"/>
      <c r="L246" s="1"/>
      <c r="M246" s="3"/>
      <c r="N246" s="1"/>
      <c r="O246" s="1"/>
      <c r="P246" s="1"/>
      <c r="Q246" s="1"/>
      <c r="R246" s="3"/>
      <c r="S246" s="1"/>
      <c r="T246" s="1"/>
      <c r="U246" s="11"/>
      <c r="V246" s="1"/>
      <c r="W246" s="1"/>
      <c r="X246" s="1"/>
      <c r="Y246" s="1"/>
      <c r="Z246" s="1"/>
      <c r="AA246" s="12"/>
      <c r="AB246" s="35"/>
      <c r="AC246" s="35"/>
      <c r="AD246" s="35"/>
      <c r="AE246" s="35"/>
    </row>
    <row r="247" spans="1:31" s="36" customFormat="1" ht="10.5" customHeight="1" x14ac:dyDescent="0.25">
      <c r="A247" s="46"/>
      <c r="B247" s="3"/>
      <c r="C247" s="44"/>
      <c r="K247" s="1"/>
      <c r="L247" s="1"/>
      <c r="M247" s="3"/>
      <c r="N247" s="1"/>
      <c r="O247" s="1"/>
      <c r="P247" s="1"/>
      <c r="Q247" s="1"/>
      <c r="R247" s="3"/>
      <c r="S247" s="1"/>
      <c r="T247" s="1"/>
      <c r="U247" s="11"/>
      <c r="V247" s="1"/>
      <c r="W247" s="1"/>
      <c r="X247" s="1"/>
      <c r="Y247" s="1"/>
      <c r="Z247" s="1"/>
      <c r="AA247" s="12"/>
      <c r="AB247" s="35"/>
      <c r="AC247" s="35"/>
      <c r="AD247" s="35"/>
      <c r="AE247" s="35"/>
    </row>
    <row r="248" spans="1:31" s="36" customFormat="1" ht="10.5" customHeight="1" x14ac:dyDescent="0.25">
      <c r="A248" s="46"/>
      <c r="B248" s="3"/>
      <c r="C248" s="44"/>
      <c r="K248" s="1"/>
      <c r="L248" s="1"/>
      <c r="M248" s="3"/>
      <c r="N248" s="1"/>
      <c r="O248" s="1"/>
      <c r="P248" s="1"/>
      <c r="Q248" s="1"/>
      <c r="R248" s="3"/>
      <c r="S248" s="1"/>
      <c r="T248" s="1"/>
      <c r="U248" s="11"/>
      <c r="V248" s="1"/>
      <c r="W248" s="1"/>
      <c r="X248" s="1"/>
      <c r="Y248" s="1"/>
      <c r="Z248" s="1"/>
      <c r="AA248" s="12"/>
      <c r="AB248" s="35"/>
      <c r="AC248" s="35"/>
      <c r="AD248" s="35"/>
      <c r="AE248" s="35"/>
    </row>
    <row r="249" spans="1:31" s="36" customFormat="1" ht="10.5" customHeight="1" x14ac:dyDescent="0.25">
      <c r="A249" s="46"/>
      <c r="B249" s="3"/>
      <c r="C249" s="44"/>
      <c r="K249" s="1"/>
      <c r="L249" s="1"/>
      <c r="M249" s="3"/>
      <c r="N249" s="1"/>
      <c r="O249" s="1"/>
      <c r="P249" s="1"/>
      <c r="Q249" s="1"/>
      <c r="R249" s="3"/>
      <c r="S249" s="1"/>
      <c r="T249" s="1"/>
      <c r="U249" s="11"/>
      <c r="V249" s="1"/>
      <c r="W249" s="1"/>
      <c r="X249" s="1"/>
      <c r="Y249" s="1"/>
      <c r="Z249" s="1"/>
      <c r="AA249" s="12"/>
      <c r="AB249" s="35"/>
      <c r="AC249" s="35"/>
      <c r="AD249" s="35"/>
      <c r="AE249" s="35"/>
    </row>
    <row r="250" spans="1:31" s="36" customFormat="1" ht="10.5" customHeight="1" x14ac:dyDescent="0.25">
      <c r="A250" s="46"/>
      <c r="B250" s="3"/>
      <c r="C250" s="44"/>
      <c r="K250" s="1"/>
      <c r="L250" s="1"/>
      <c r="M250" s="3"/>
      <c r="N250" s="1"/>
      <c r="O250" s="1"/>
      <c r="P250" s="1"/>
      <c r="Q250" s="1"/>
      <c r="R250" s="3"/>
      <c r="S250" s="1"/>
      <c r="T250" s="1"/>
      <c r="U250" s="11"/>
      <c r="V250" s="1"/>
      <c r="W250" s="1"/>
      <c r="X250" s="1"/>
      <c r="Y250" s="1"/>
      <c r="Z250" s="1"/>
      <c r="AA250" s="12"/>
      <c r="AB250" s="35"/>
      <c r="AC250" s="35"/>
      <c r="AD250" s="35"/>
      <c r="AE250" s="35"/>
    </row>
    <row r="251" spans="1:31" s="36" customFormat="1" ht="10.5" customHeight="1" x14ac:dyDescent="0.25">
      <c r="A251" s="46"/>
      <c r="B251" s="3"/>
      <c r="C251" s="44"/>
      <c r="K251" s="1"/>
      <c r="L251" s="1"/>
      <c r="M251" s="3"/>
      <c r="N251" s="1"/>
      <c r="O251" s="1"/>
      <c r="P251" s="1"/>
      <c r="Q251" s="1"/>
      <c r="R251" s="3"/>
      <c r="S251" s="1"/>
      <c r="T251" s="1"/>
      <c r="U251" s="11"/>
      <c r="V251" s="1"/>
      <c r="W251" s="1"/>
      <c r="X251" s="1"/>
      <c r="Y251" s="1"/>
      <c r="Z251" s="1"/>
      <c r="AA251" s="12"/>
      <c r="AB251" s="35"/>
      <c r="AC251" s="35"/>
      <c r="AD251" s="35"/>
      <c r="AE251" s="35"/>
    </row>
    <row r="252" spans="1:31" s="36" customFormat="1" ht="10.5" customHeight="1" x14ac:dyDescent="0.25">
      <c r="A252" s="46"/>
      <c r="B252" s="3"/>
      <c r="C252" s="44"/>
      <c r="K252" s="1"/>
      <c r="L252" s="1"/>
      <c r="M252" s="3"/>
      <c r="N252" s="1"/>
      <c r="O252" s="1"/>
      <c r="P252" s="1"/>
      <c r="Q252" s="1"/>
      <c r="R252" s="3"/>
      <c r="S252" s="1"/>
      <c r="T252" s="1"/>
      <c r="U252" s="11"/>
      <c r="V252" s="1"/>
      <c r="W252" s="1"/>
      <c r="X252" s="1"/>
      <c r="Y252" s="1"/>
      <c r="Z252" s="1"/>
      <c r="AA252" s="12"/>
      <c r="AB252" s="35"/>
      <c r="AC252" s="35"/>
      <c r="AD252" s="35"/>
      <c r="AE252" s="35"/>
    </row>
    <row r="253" spans="1:31" s="36" customFormat="1" ht="10.5" customHeight="1" x14ac:dyDescent="0.25">
      <c r="A253" s="46"/>
      <c r="B253" s="3"/>
      <c r="C253" s="44"/>
      <c r="K253" s="1"/>
      <c r="L253" s="1"/>
      <c r="M253" s="3"/>
      <c r="N253" s="1"/>
      <c r="O253" s="1"/>
      <c r="P253" s="1"/>
      <c r="Q253" s="1"/>
      <c r="R253" s="3"/>
      <c r="S253" s="1"/>
      <c r="T253" s="1"/>
      <c r="U253" s="11"/>
      <c r="V253" s="1"/>
      <c r="W253" s="1"/>
      <c r="X253" s="1"/>
      <c r="Y253" s="1"/>
      <c r="Z253" s="1"/>
      <c r="AA253" s="12"/>
      <c r="AB253" s="35"/>
      <c r="AC253" s="35"/>
      <c r="AD253" s="35"/>
      <c r="AE253" s="35"/>
    </row>
    <row r="254" spans="1:31" s="36" customFormat="1" ht="10.5" customHeight="1" x14ac:dyDescent="0.25">
      <c r="A254" s="46"/>
      <c r="B254" s="3"/>
      <c r="C254" s="44"/>
      <c r="K254" s="1"/>
      <c r="L254" s="1"/>
      <c r="M254" s="3"/>
      <c r="N254" s="1"/>
      <c r="O254" s="1"/>
      <c r="P254" s="1"/>
      <c r="Q254" s="1"/>
      <c r="R254" s="3"/>
      <c r="S254" s="1"/>
      <c r="T254" s="1"/>
      <c r="U254" s="11"/>
      <c r="V254" s="1"/>
      <c r="W254" s="1"/>
      <c r="X254" s="1"/>
      <c r="Y254" s="1"/>
      <c r="Z254" s="1"/>
      <c r="AA254" s="12"/>
      <c r="AB254" s="35"/>
      <c r="AC254" s="35"/>
      <c r="AD254" s="35"/>
      <c r="AE254" s="35"/>
    </row>
    <row r="255" spans="1:31" s="36" customFormat="1" ht="10.5" customHeight="1" x14ac:dyDescent="0.25">
      <c r="A255" s="46"/>
      <c r="B255" s="3"/>
      <c r="C255" s="44"/>
      <c r="K255" s="1"/>
      <c r="L255" s="1"/>
      <c r="M255" s="3"/>
      <c r="N255" s="1"/>
      <c r="O255" s="1"/>
      <c r="P255" s="1"/>
      <c r="Q255" s="1"/>
      <c r="R255" s="3"/>
      <c r="S255" s="1"/>
      <c r="T255" s="1"/>
      <c r="U255" s="11"/>
      <c r="V255" s="1"/>
      <c r="W255" s="1"/>
      <c r="X255" s="1"/>
      <c r="Y255" s="1"/>
      <c r="Z255" s="1"/>
      <c r="AA255" s="12"/>
      <c r="AB255" s="35"/>
      <c r="AC255" s="35"/>
      <c r="AD255" s="35"/>
      <c r="AE255" s="35"/>
    </row>
    <row r="256" spans="1:31" s="36" customFormat="1" ht="10.5" customHeight="1" x14ac:dyDescent="0.25">
      <c r="A256" s="46"/>
      <c r="B256" s="3"/>
      <c r="C256" s="44"/>
      <c r="K256" s="1"/>
      <c r="L256" s="1"/>
      <c r="M256" s="3"/>
      <c r="N256" s="1"/>
      <c r="O256" s="1"/>
      <c r="P256" s="1"/>
      <c r="Q256" s="1"/>
      <c r="R256" s="3"/>
      <c r="S256" s="1"/>
      <c r="T256" s="1"/>
      <c r="U256" s="11"/>
      <c r="V256" s="1"/>
      <c r="W256" s="1"/>
      <c r="X256" s="1"/>
      <c r="Y256" s="1"/>
      <c r="Z256" s="1"/>
      <c r="AA256" s="12"/>
      <c r="AB256" s="35"/>
      <c r="AC256" s="35"/>
      <c r="AD256" s="35"/>
      <c r="AE256" s="35"/>
    </row>
    <row r="257" spans="1:31" s="36" customFormat="1" ht="10.5" customHeight="1" x14ac:dyDescent="0.25">
      <c r="A257" s="46"/>
      <c r="B257" s="3"/>
      <c r="C257" s="44"/>
      <c r="K257" s="1"/>
      <c r="L257" s="1"/>
      <c r="M257" s="3"/>
      <c r="N257" s="1"/>
      <c r="O257" s="1"/>
      <c r="P257" s="1"/>
      <c r="Q257" s="1"/>
      <c r="R257" s="3"/>
      <c r="S257" s="1"/>
      <c r="T257" s="1"/>
      <c r="U257" s="11"/>
      <c r="V257" s="1"/>
      <c r="W257" s="1"/>
      <c r="X257" s="1"/>
      <c r="Y257" s="1"/>
      <c r="Z257" s="1"/>
      <c r="AA257" s="12"/>
      <c r="AB257" s="35"/>
      <c r="AC257" s="35"/>
      <c r="AD257" s="35"/>
      <c r="AE257" s="35"/>
    </row>
    <row r="258" spans="1:31" s="36" customFormat="1" ht="10.5" customHeight="1" x14ac:dyDescent="0.25">
      <c r="A258" s="46"/>
      <c r="B258" s="3"/>
      <c r="C258" s="44"/>
      <c r="K258" s="1"/>
      <c r="L258" s="1"/>
      <c r="M258" s="3"/>
      <c r="N258" s="1"/>
      <c r="O258" s="1"/>
      <c r="P258" s="1"/>
      <c r="Q258" s="1"/>
      <c r="R258" s="3"/>
      <c r="S258" s="1"/>
      <c r="T258" s="1"/>
      <c r="U258" s="11"/>
      <c r="V258" s="1"/>
      <c r="W258" s="1"/>
      <c r="X258" s="1"/>
      <c r="Y258" s="1"/>
      <c r="Z258" s="1"/>
      <c r="AA258" s="12"/>
      <c r="AB258" s="35"/>
      <c r="AC258" s="35"/>
      <c r="AD258" s="35"/>
      <c r="AE258" s="35"/>
    </row>
    <row r="259" spans="1:31" s="36" customFormat="1" ht="10.5" customHeight="1" x14ac:dyDescent="0.25">
      <c r="A259" s="46"/>
      <c r="B259" s="3"/>
      <c r="C259" s="44"/>
      <c r="K259" s="1"/>
      <c r="L259" s="1"/>
      <c r="M259" s="3"/>
      <c r="N259" s="1"/>
      <c r="O259" s="1"/>
      <c r="P259" s="1"/>
      <c r="Q259" s="1"/>
      <c r="R259" s="3"/>
      <c r="S259" s="1"/>
      <c r="T259" s="1"/>
      <c r="U259" s="11"/>
      <c r="V259" s="1"/>
      <c r="W259" s="1"/>
      <c r="X259" s="1"/>
      <c r="Y259" s="1"/>
      <c r="Z259" s="1"/>
      <c r="AA259" s="12"/>
      <c r="AB259" s="35"/>
      <c r="AC259" s="35"/>
      <c r="AD259" s="35"/>
      <c r="AE259" s="35"/>
    </row>
    <row r="260" spans="1:31" s="36" customFormat="1" ht="10.5" customHeight="1" x14ac:dyDescent="0.25">
      <c r="A260" s="46"/>
      <c r="B260" s="3"/>
      <c r="C260" s="44"/>
      <c r="K260" s="1"/>
      <c r="L260" s="1"/>
      <c r="M260" s="3"/>
      <c r="N260" s="1"/>
      <c r="O260" s="1"/>
      <c r="P260" s="1"/>
      <c r="Q260" s="1"/>
      <c r="R260" s="3"/>
      <c r="S260" s="1"/>
      <c r="T260" s="1"/>
      <c r="U260" s="11"/>
      <c r="V260" s="1"/>
      <c r="W260" s="1"/>
      <c r="X260" s="1"/>
      <c r="Y260" s="1"/>
      <c r="Z260" s="1"/>
      <c r="AA260" s="12"/>
      <c r="AB260" s="35"/>
      <c r="AC260" s="35"/>
      <c r="AD260" s="35"/>
      <c r="AE260" s="35"/>
    </row>
    <row r="261" spans="1:31" s="36" customFormat="1" ht="10.5" customHeight="1" x14ac:dyDescent="0.25">
      <c r="A261" s="46"/>
      <c r="B261" s="3"/>
      <c r="C261" s="44"/>
      <c r="K261" s="1"/>
      <c r="L261" s="1"/>
      <c r="M261" s="3"/>
      <c r="N261" s="1"/>
      <c r="O261" s="1"/>
      <c r="P261" s="1"/>
      <c r="Q261" s="1"/>
      <c r="R261" s="3"/>
      <c r="S261" s="1"/>
      <c r="T261" s="1"/>
      <c r="U261" s="11"/>
      <c r="V261" s="1"/>
      <c r="W261" s="1"/>
      <c r="X261" s="1"/>
      <c r="Y261" s="1"/>
      <c r="Z261" s="1"/>
      <c r="AA261" s="12"/>
      <c r="AB261" s="35"/>
      <c r="AC261" s="35"/>
      <c r="AD261" s="35"/>
      <c r="AE261" s="35"/>
    </row>
    <row r="262" spans="1:31" s="36" customFormat="1" ht="10.5" customHeight="1" x14ac:dyDescent="0.25">
      <c r="A262" s="46"/>
      <c r="B262" s="3"/>
      <c r="C262" s="44"/>
      <c r="K262" s="1"/>
      <c r="L262" s="1"/>
      <c r="M262" s="3"/>
      <c r="N262" s="1"/>
      <c r="O262" s="1"/>
      <c r="P262" s="1"/>
      <c r="Q262" s="1"/>
      <c r="R262" s="3"/>
      <c r="S262" s="1"/>
      <c r="T262" s="1"/>
      <c r="U262" s="11"/>
      <c r="V262" s="1"/>
      <c r="W262" s="1"/>
      <c r="X262" s="1"/>
      <c r="Y262" s="1"/>
      <c r="Z262" s="1"/>
      <c r="AA262" s="12"/>
      <c r="AB262" s="35"/>
      <c r="AC262" s="35"/>
      <c r="AD262" s="35"/>
      <c r="AE262" s="35"/>
    </row>
    <row r="266" spans="1:31" ht="10.5" customHeight="1" x14ac:dyDescent="0.25">
      <c r="A266" s="14"/>
      <c r="B266" s="14"/>
      <c r="C266" s="14"/>
      <c r="K266" s="14"/>
      <c r="L266" s="14"/>
      <c r="N266" s="14"/>
      <c r="O266" s="14"/>
      <c r="P266" s="14"/>
      <c r="Q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</row>
    <row r="267" spans="1:31" ht="10.5" customHeight="1" x14ac:dyDescent="0.25">
      <c r="A267" s="14"/>
      <c r="B267" s="14"/>
      <c r="C267" s="14"/>
      <c r="K267" s="14"/>
      <c r="L267" s="14"/>
      <c r="N267" s="14"/>
      <c r="O267" s="14"/>
      <c r="P267" s="14"/>
      <c r="Q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</row>
    <row r="268" spans="1:31" ht="10.5" customHeight="1" x14ac:dyDescent="0.25">
      <c r="A268" s="14"/>
      <c r="B268" s="14"/>
      <c r="C268" s="14"/>
      <c r="K268" s="14"/>
      <c r="L268" s="14"/>
      <c r="N268" s="14"/>
      <c r="O268" s="14"/>
      <c r="P268" s="14"/>
      <c r="Q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</row>
    <row r="269" spans="1:31" ht="10.5" customHeight="1" x14ac:dyDescent="0.25">
      <c r="A269" s="14"/>
      <c r="B269" s="14"/>
      <c r="C269" s="14"/>
      <c r="K269" s="14"/>
      <c r="L269" s="14"/>
      <c r="N269" s="14"/>
      <c r="O269" s="14"/>
      <c r="P269" s="14"/>
      <c r="Q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</row>
    <row r="270" spans="1:31" ht="10.5" customHeight="1" x14ac:dyDescent="0.25">
      <c r="A270" s="14"/>
      <c r="B270" s="14"/>
      <c r="C270" s="14"/>
      <c r="K270" s="14"/>
      <c r="L270" s="14"/>
      <c r="N270" s="14"/>
      <c r="O270" s="14"/>
      <c r="P270" s="14"/>
      <c r="Q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</row>
    <row r="271" spans="1:31" ht="10.5" customHeight="1" x14ac:dyDescent="0.25">
      <c r="A271" s="14"/>
      <c r="B271" s="14"/>
      <c r="C271" s="14"/>
      <c r="K271" s="14"/>
      <c r="L271" s="14"/>
      <c r="N271" s="14"/>
      <c r="O271" s="14"/>
      <c r="P271" s="14"/>
      <c r="Q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</row>
    <row r="272" spans="1:31" ht="10.5" customHeight="1" x14ac:dyDescent="0.25">
      <c r="A272" s="14"/>
      <c r="B272" s="14"/>
      <c r="C272" s="14"/>
      <c r="K272" s="14"/>
      <c r="L272" s="14"/>
      <c r="N272" s="14"/>
      <c r="O272" s="14"/>
      <c r="P272" s="14"/>
      <c r="Q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</row>
    <row r="273" spans="1:31" ht="10.5" customHeight="1" x14ac:dyDescent="0.25">
      <c r="A273" s="14"/>
      <c r="B273" s="14"/>
      <c r="C273" s="14"/>
      <c r="K273" s="14"/>
      <c r="L273" s="14"/>
      <c r="N273" s="14"/>
      <c r="O273" s="14"/>
      <c r="P273" s="14"/>
      <c r="Q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</row>
    <row r="274" spans="1:31" ht="10.5" customHeight="1" x14ac:dyDescent="0.25">
      <c r="A274" s="14"/>
      <c r="B274" s="14"/>
      <c r="C274" s="14"/>
      <c r="K274" s="14"/>
      <c r="L274" s="14"/>
      <c r="N274" s="14"/>
      <c r="O274" s="14"/>
      <c r="P274" s="14"/>
      <c r="Q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</row>
    <row r="275" spans="1:31" ht="10.5" customHeight="1" x14ac:dyDescent="0.25">
      <c r="A275" s="14"/>
      <c r="B275" s="14"/>
      <c r="C275" s="14"/>
      <c r="K275" s="14"/>
      <c r="L275" s="14"/>
      <c r="N275" s="14"/>
      <c r="O275" s="14"/>
      <c r="P275" s="14"/>
      <c r="Q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</row>
    <row r="276" spans="1:31" ht="10.5" customHeight="1" x14ac:dyDescent="0.25">
      <c r="A276" s="14"/>
      <c r="B276" s="14"/>
      <c r="C276" s="14"/>
      <c r="K276" s="14"/>
      <c r="L276" s="14"/>
      <c r="N276" s="14"/>
      <c r="O276" s="14"/>
      <c r="P276" s="14"/>
      <c r="Q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</row>
  </sheetData>
  <sheetProtection algorithmName="SHA-512" hashValue="Zzu9TEaIWt27yqrKBpBQakvtFZv/guYul+wA3aUXKFRnIKWbgBAdm4fLvE+OZkUSVNSXQO+HHZCdlHS9P2Uc7Q==" saltValue="KPoMr9a9omcfrNHqOArtrg==" spinCount="100000" sheet="1" objects="1" scenarios="1" formatColumns="0" formatRows="0"/>
  <dataConsolidate/>
  <mergeCells count="13">
    <mergeCell ref="E106:G106"/>
    <mergeCell ref="A6:A11"/>
    <mergeCell ref="D21:F21"/>
    <mergeCell ref="D24:G24"/>
    <mergeCell ref="J24:J26"/>
    <mergeCell ref="D25:D26"/>
    <mergeCell ref="E25:E26"/>
    <mergeCell ref="F25:F26"/>
    <mergeCell ref="A33:A37"/>
    <mergeCell ref="D56:D57"/>
    <mergeCell ref="F56:F57"/>
    <mergeCell ref="D58:D59"/>
    <mergeCell ref="F58:F59"/>
  </mergeCells>
  <dataValidations count="10">
    <dataValidation type="list" allowBlank="1" showInputMessage="1" showErrorMessage="1" errorTitle="Ошибка" error="Выберите значение из списка" prompt="Выберите значение из списка" sqref="G11:I11">
      <formula1>kind_of_purchase_method</formula1>
    </dataValidation>
    <dataValidation type="list" allowBlank="1" showInputMessage="1" showErrorMessage="1" errorTitle="Ошибка" error="Выберите значение из списка" prompt="Выберите значение из списка" sqref="E6">
      <formula1>kind_of_fuels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источник тепловой энергии" sqref="E4 E13 E15 E17">
      <formula1>900</formula1>
    </dataValidation>
    <dataValidation allowBlank="1" showInputMessage="1" showErrorMessage="1" prompt="Для выбора выполните двойной щелчок левой клавиши мыши по соответствующей ячейке." sqref="G57:I57 G59:I59"/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G74:I74 G101:I103">
      <formula1>900</formula1>
    </dataValidation>
    <dataValidation type="decimal" allowBlank="1" showErrorMessage="1" errorTitle="Ошибка" error="Допускается ввод только действительных чисел!" sqref="G66:I67">
      <formula1>-9.99999999999999E+23</formula1>
      <formula2>9.99999999999999E+23</formula2>
    </dataValidation>
    <dataValidation type="textLength" operator="lessThanOrEqual" allowBlank="1" showInputMessage="1" showErrorMessage="1" errorTitle="Ошибка" error="Допускается ввод не более 900 символов!" prompt="Введите наименование прочих расходов" sqref="E2 G61:I61 E62:E64">
      <formula1>900</formula1>
    </dataValidation>
    <dataValidation type="decimal" allowBlank="1" showErrorMessage="1" errorTitle="Ошибка" error="Допускается ввод только действительных чисел!" sqref="G85:I90 G93:I93 G96:I96 G17:I17 G78:I78 G75:I75 G69:I73 G99:I100">
      <formula1>-9.99999999999999E+37</formula1>
      <formula2>9.99999999999999E+37</formula2>
    </dataValidation>
    <dataValidation type="textLength" operator="lessThanOrEqual" allowBlank="1" showInputMessage="1" showErrorMessage="1" errorTitle="Ошибка" error="Допускается ввод не более 900 символов!" sqref="G37:I37 G104:I104 F8 G33:I33">
      <formula1>900</formula1>
    </dataValidation>
    <dataValidation type="decimal" allowBlank="1" showErrorMessage="1" errorTitle="Ошибка" error="Допускается ввод только неотрицательных чисел!" sqref="G60:I60 G68:I68 G2:I2 G34:I36 G39:I56 G31:I31 G8:I10 G4:I4 G13:I13 G79:I84 G15:I15 G29:I29 G58:I58 G62:I64">
      <formula1>0</formula1>
      <formula2>9.99999999999999E+23</formula2>
    </dataValidation>
  </dataValidations>
  <hyperlinks>
    <hyperlink ref="G74" location="'Форма 4.3.1'!$G$74" tooltip="Кликните по гиперссылке, чтобы перейти по гиперссылке или отредактировать её" display="https://portal.eias.ru/Portal/DownloadPage.aspx?type=12&amp;guid=001bfb66-4a9a-498f-9f7b-608e412162d7"/>
    <hyperlink ref="H74" location="'Форма 4.3.1'!$H$74" tooltip="Кликните по гиперссылке, чтобы перейти по гиперссылке или отредактировать её" display="https://portal.eias.ru/Portal/DownloadPage.aspx?type=12&amp;guid=001bfb66-4a9a-498f-9f7b-608e412162d7"/>
    <hyperlink ref="I74" location="'Форма 4.3.1'!$I$74" tooltip="Кликните по гиперссылке, чтобы перейти по гиперссылке или отредактировать её" display="https://portal.eias.ru/Portal/DownloadPage.aspx?type=12&amp;guid=001bfb66-4a9a-498f-9f7b-608e412162d7"/>
  </hyperlinks>
  <printOptions horizontalCentered="1" verticalCentered="1"/>
  <pageMargins left="0" right="0" top="0" bottom="0" header="0" footer="0.78740157480314965"/>
  <pageSetup paperSize="9" scale="56" fitToHeight="0" orientation="portrait" blackAndWhite="1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59</vt:i4>
      </vt:variant>
    </vt:vector>
  </HeadingPairs>
  <TitlesOfParts>
    <vt:vector size="60" baseType="lpstr">
      <vt:lpstr>Форма 4.3.1</vt:lpstr>
      <vt:lpstr>checkCell_List01</vt:lpstr>
      <vt:lpstr>et_hor_List01_2</vt:lpstr>
      <vt:lpstr>et_hor_List01_3</vt:lpstr>
      <vt:lpstr>et_hor_List01_4</vt:lpstr>
      <vt:lpstr>et_hor_List01_5</vt:lpstr>
      <vt:lpstr>et_hor_List01_6</vt:lpstr>
      <vt:lpstr>et_hor_List01_7</vt:lpstr>
      <vt:lpstr>et_ver_List01_1</vt:lpstr>
      <vt:lpstr>List_01_prov</vt:lpstr>
      <vt:lpstr>List01_2_reserve</vt:lpstr>
      <vt:lpstr>List01_3_reserve</vt:lpstr>
      <vt:lpstr>List01_4_reserve</vt:lpstr>
      <vt:lpstr>List01_5_reserve</vt:lpstr>
      <vt:lpstr>List01_6_reserve</vt:lpstr>
      <vt:lpstr>List01_7_reserve</vt:lpstr>
      <vt:lpstr>List01_CheckC</vt:lpstr>
      <vt:lpstr>List01_costs_OPS</vt:lpstr>
      <vt:lpstr>List01_costs_OPS_22</vt:lpstr>
      <vt:lpstr>List01_costs_OPS_23</vt:lpstr>
      <vt:lpstr>List01_costs_OPS_24</vt:lpstr>
      <vt:lpstr>List01_costs_PH</vt:lpstr>
      <vt:lpstr>List01_costs_PH_22</vt:lpstr>
      <vt:lpstr>List01_costs_PH_23</vt:lpstr>
      <vt:lpstr>List01_costs_PH_24</vt:lpstr>
      <vt:lpstr>'Форма 4.3.1'!List01_flag_index_1</vt:lpstr>
      <vt:lpstr>'Форма 4.3.1'!List01_flag_index_2</vt:lpstr>
      <vt:lpstr>List01_GroundMaterials_1</vt:lpstr>
      <vt:lpstr>List01_Name</vt:lpstr>
      <vt:lpstr>List01_Num</vt:lpstr>
      <vt:lpstr>List01_NumberColumns</vt:lpstr>
      <vt:lpstr>List01_p1</vt:lpstr>
      <vt:lpstr>List01_p1_minus_p3</vt:lpstr>
      <vt:lpstr>List01_p11</vt:lpstr>
      <vt:lpstr>List01_p12</vt:lpstr>
      <vt:lpstr>List01_p16</vt:lpstr>
      <vt:lpstr>List01_p16_data</vt:lpstr>
      <vt:lpstr>List01_p19_20</vt:lpstr>
      <vt:lpstr>List01_p2_14</vt:lpstr>
      <vt:lpstr>List01_p3</vt:lpstr>
      <vt:lpstr>List01_p3_10_check</vt:lpstr>
      <vt:lpstr>List01_p3_11_check</vt:lpstr>
      <vt:lpstr>List01_p4</vt:lpstr>
      <vt:lpstr>List01_p9</vt:lpstr>
      <vt:lpstr>List01_purchTE</vt:lpstr>
      <vt:lpstr>List01_revenue_from_activity_80_flag</vt:lpstr>
      <vt:lpstr>obj_List01_22</vt:lpstr>
      <vt:lpstr>obj_List01_23</vt:lpstr>
      <vt:lpstr>obj_List01_24</vt:lpstr>
      <vt:lpstr>pDel_List01_2</vt:lpstr>
      <vt:lpstr>pDel_List01_3</vt:lpstr>
      <vt:lpstr>pDel_List01_4</vt:lpstr>
      <vt:lpstr>pDel_List01_7</vt:lpstr>
      <vt:lpstr>pIns_List01_1</vt:lpstr>
      <vt:lpstr>pIns_List01_2</vt:lpstr>
      <vt:lpstr>pIns_List01_3</vt:lpstr>
      <vt:lpstr>pIns_List01_4</vt:lpstr>
      <vt:lpstr>pIns_List01_5</vt:lpstr>
      <vt:lpstr>pIns_List01_6</vt:lpstr>
      <vt:lpstr>pIns_List01_7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2023-05-04T04:25:06Z</dcterms:modified>
</cp:coreProperties>
</file>