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" yWindow="118" windowWidth="23263" windowHeight="12528"/>
  </bookViews>
  <sheets>
    <sheet name="Отпуск эл.энергии" sheetId="2" r:id="rId1"/>
  </sheets>
  <calcPr calcId="145621"/>
</workbook>
</file>

<file path=xl/calcChain.xml><?xml version="1.0" encoding="utf-8"?>
<calcChain xmlns="http://schemas.openxmlformats.org/spreadsheetml/2006/main">
  <c r="F20" i="2" l="1"/>
  <c r="E20" i="2"/>
  <c r="D20" i="2"/>
  <c r="G19" i="2"/>
  <c r="G18" i="2"/>
  <c r="G17" i="2"/>
  <c r="G20" i="2" s="1"/>
  <c r="G16" i="2"/>
  <c r="F14" i="2"/>
  <c r="E14" i="2"/>
  <c r="G14" i="2" s="1"/>
  <c r="D14" i="2"/>
  <c r="C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<sst xmlns="http://schemas.openxmlformats.org/spreadsheetml/2006/main" count="52" uniqueCount="25">
  <si>
    <t>-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</si>
  <si>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</si>
  <si>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</si>
  <si>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</si>
  <si>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</si>
  <si>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</si>
  <si>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ООО "ЕвразЭнергоТранс"</t>
  </si>
  <si>
    <t>Группы потребителей</t>
  </si>
  <si>
    <t>№ п/п</t>
  </si>
  <si>
    <t>ИНФОРМАЦИЯ</t>
  </si>
  <si>
    <t xml:space="preserve">В сети ООО "ЭнергоПаритет" </t>
  </si>
  <si>
    <t xml:space="preserve">Из сети ООО "ЭнергоТранзит" </t>
  </si>
  <si>
    <t>Отпуск электроэнергии в сеть ООО "Горэлектросеть":</t>
  </si>
  <si>
    <t>Отпуск электроэнергии из сети ООО"Горэлектросеть":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</si>
  <si>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</si>
  <si>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</si>
  <si>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</si>
  <si>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</si>
  <si>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</si>
  <si>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</si>
  <si>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</si>
  <si>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Итого:</t>
  </si>
  <si>
    <t>Из сети филиала ПАО"Россети Сибирь"-"Кузбассэнерго-РЭС"</t>
  </si>
  <si>
    <t>В сети филиала ПАО "Россети Сибирь"-"Кузбассэнерго-РЭС"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</si>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</sst>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right"/>
    </xf>
    <xf numFmtId="49" fontId="12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right"/>
    </xf>
    <xf numFmtId="49" fontId="0" fillId="0" borderId="11" xfId="0" applyNumberFormat="1" applyFill="1" applyBorder="1" applyAlignment="1">
      <alignment horizontal="center"/>
    </xf>
    <xf numFmtId="0" fontId="13" fillId="0" borderId="11" xfId="2" applyFont="1" applyFill="1" applyBorder="1"/>
    <xf numFmtId="165" fontId="13" fillId="2" borderId="11" xfId="0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right"/>
    </xf>
    <xf numFmtId="165" fontId="13" fillId="0" borderId="13" xfId="1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5" fontId="13" fillId="0" borderId="14" xfId="1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>
      <alignment horizontal="center"/>
    </xf>
    <xf numFmtId="165" fontId="13" fillId="0" borderId="11" xfId="1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0" fontId="13" fillId="2" borderId="11" xfId="2" applyFont="1" applyFill="1" applyBorder="1"/>
    <xf numFmtId="165" fontId="13" fillId="0" borderId="11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0" fontId="13" fillId="0" borderId="15" xfId="0" applyFont="1" applyFill="1" applyBorder="1"/>
    <xf numFmtId="165" fontId="13" fillId="0" borderId="11" xfId="1" applyNumberFormat="1" applyFont="1" applyBorder="1" applyAlignment="1">
      <alignment horizontal="right"/>
    </xf>
    <xf numFmtId="165" fontId="13" fillId="0" borderId="13" xfId="1" applyNumberFormat="1" applyFont="1" applyFill="1" applyBorder="1" applyAlignment="1">
      <alignment horizontal="center"/>
    </xf>
    <xf numFmtId="0" fontId="13" fillId="0" borderId="11" xfId="0" applyFont="1" applyFill="1" applyBorder="1"/>
    <xf numFmtId="165" fontId="13" fillId="0" borderId="11" xfId="1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165" fontId="12" fillId="0" borderId="16" xfId="1" applyNumberFormat="1" applyFont="1" applyFill="1" applyBorder="1"/>
    <xf numFmtId="165" fontId="12" fillId="0" borderId="17" xfId="1" applyNumberFormat="1" applyFont="1" applyFill="1" applyBorder="1"/>
    <xf numFmtId="165" fontId="12" fillId="0" borderId="18" xfId="1" applyNumberFormat="1" applyFont="1" applyFill="1" applyBorder="1"/>
    <xf numFmtId="165" fontId="12" fillId="0" borderId="19" xfId="1" applyNumberFormat="1" applyFont="1" applyFill="1" applyBorder="1"/>
    <xf numFmtId="0" fontId="12" fillId="0" borderId="11" xfId="0" applyFont="1" applyFill="1" applyBorder="1" applyAlignment="1">
      <alignment horizontal="center"/>
    </xf>
    <xf numFmtId="0" fontId="13" fillId="0" borderId="8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6" xfId="0" applyFont="1" applyBorder="1"/>
    <xf numFmtId="0" fontId="1" fillId="0" borderId="11" xfId="0" applyFont="1" applyFill="1" applyBorder="1" applyAlignment="1">
      <alignment horizontal="center"/>
    </xf>
    <xf numFmtId="0" fontId="13" fillId="2" borderId="11" xfId="0" applyFont="1" applyFill="1" applyBorder="1"/>
    <xf numFmtId="165" fontId="13" fillId="0" borderId="12" xfId="1" applyNumberFormat="1" applyFont="1" applyBorder="1" applyAlignment="1">
      <alignment horizontal="center"/>
    </xf>
    <xf numFmtId="165" fontId="13" fillId="0" borderId="12" xfId="1" applyNumberFormat="1" applyFont="1" applyFill="1" applyBorder="1"/>
    <xf numFmtId="165" fontId="13" fillId="0" borderId="14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165" fontId="12" fillId="0" borderId="13" xfId="1" applyNumberFormat="1" applyFont="1" applyFill="1" applyBorder="1"/>
    <xf numFmtId="165" fontId="12" fillId="0" borderId="12" xfId="1" applyNumberFormat="1" applyFont="1" applyFill="1" applyBorder="1"/>
    <xf numFmtId="165" fontId="12" fillId="0" borderId="14" xfId="1" applyNumberFormat="1" applyFont="1" applyFill="1" applyBorder="1"/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D16" sqref="D16:G20"/>
    </sheetView>
  </sheetViews>
  <sheetFormatPr defaultColWidth="9.125" defaultRowHeight="13.1" x14ac:dyDescent="0.25"/>
  <cols>
    <col min="1" max="1" width="10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13" t="s">
        <v>9</v>
      </c>
      <c r="C1" s="5"/>
      <c r="D1" s="5"/>
      <c r="F1" s="12"/>
      <c r="G1" s="11"/>
    </row>
    <row r="2" spans="1:7" s="10" customFormat="1" ht="56.95" customHeight="1" x14ac:dyDescent="0.3">
      <c r="A2" s="73" t="s">
        <v>24</v>
      </c>
      <c r="B2" s="73"/>
      <c r="C2" s="73"/>
      <c r="D2" s="73"/>
      <c r="E2" s="73"/>
      <c r="F2" s="73"/>
      <c r="G2" s="73"/>
    </row>
    <row r="3" spans="1:7" ht="15.75" thickBot="1" x14ac:dyDescent="0.3">
      <c r="A3" s="9"/>
      <c r="B3" s="8"/>
      <c r="C3" s="7"/>
      <c r="D3" s="7"/>
      <c r="E3" s="6"/>
      <c r="F3" s="5"/>
      <c r="G3" s="4"/>
    </row>
    <row r="4" spans="1:7" s="3" customFormat="1" ht="15.05" x14ac:dyDescent="0.2">
      <c r="A4" s="69" t="s">
        <v>8</v>
      </c>
      <c r="B4" s="71" t="s">
        <v>7</v>
      </c>
      <c r="C4" s="14" t="s">
        <v>14</v>
      </c>
      <c r="D4" s="15" t="s">
        <v>15</v>
      </c>
      <c r="E4" s="14" t="s">
        <v>16</v>
      </c>
      <c r="F4" s="15" t="s">
        <v>17</v>
      </c>
      <c r="G4" s="16" t="s">
        <v>18</v>
      </c>
    </row>
    <row r="5" spans="1:7" s="3" customFormat="1" ht="15.75" thickBot="1" x14ac:dyDescent="0.25">
      <c r="A5" s="70"/>
      <c r="B5" s="72"/>
      <c r="C5" s="17" t="s">
        <v>19</v>
      </c>
      <c r="D5" s="18" t="s">
        <v>19</v>
      </c>
      <c r="E5" s="17" t="s">
        <v>19</v>
      </c>
      <c r="F5" s="18" t="s">
        <v>19</v>
      </c>
      <c r="G5" s="19" t="s">
        <v>19</v>
      </c>
    </row>
    <row r="6" spans="1:7" s="2" customFormat="1" ht="15.05" x14ac:dyDescent="0.25">
      <c r="A6" s="20"/>
      <c r="B6" s="20"/>
      <c r="C6" s="20"/>
      <c r="D6" s="21"/>
      <c r="E6" s="22"/>
      <c r="F6" s="21"/>
      <c r="G6" s="23"/>
    </row>
    <row r="7" spans="1:7" s="2" customFormat="1" ht="15.05" x14ac:dyDescent="0.25">
      <c r="A7" s="24" t="s">
        <v>20</v>
      </c>
      <c r="B7" s="25" t="s">
        <v>12</v>
      </c>
      <c r="C7" s="26"/>
      <c r="D7" s="27"/>
      <c r="E7" s="28"/>
      <c r="F7" s="27"/>
      <c r="G7" s="29"/>
    </row>
    <row r="8" spans="1:7" s="2" customFormat="1" ht="15.05" x14ac:dyDescent="0.25">
      <c r="A8" s="30"/>
      <c r="B8" s="31" t="s">
        <v>22</v>
      </c>
      <c r="C8" s="32">
        <v>498230.61800000002</v>
      </c>
      <c r="D8" s="33">
        <v>203033.32800000001</v>
      </c>
      <c r="E8" s="34">
        <v>32836.571000000004</v>
      </c>
      <c r="F8" s="35">
        <v>2.028</v>
      </c>
      <c r="G8" s="36">
        <f>SUM(C8:F8)</f>
        <v>734102.54500000004</v>
      </c>
    </row>
    <row r="9" spans="1:7" s="2" customFormat="1" ht="15.05" x14ac:dyDescent="0.25">
      <c r="A9" s="37"/>
      <c r="B9" s="31" t="s">
        <v>6</v>
      </c>
      <c r="C9" s="38">
        <v>79061.554000000004</v>
      </c>
      <c r="D9" s="39" t="s">
        <v>0</v>
      </c>
      <c r="E9" s="34">
        <v>4823.7790000000005</v>
      </c>
      <c r="F9" s="40" t="s">
        <v>0</v>
      </c>
      <c r="G9" s="36">
        <f t="shared" ref="G9:G13" si="0">SUM(C9:F9)</f>
        <v>83885.332999999999</v>
      </c>
    </row>
    <row r="10" spans="1:7" s="2" customFormat="1" ht="15.05" x14ac:dyDescent="0.25">
      <c r="A10" s="37"/>
      <c r="B10" s="31" t="s">
        <v>5</v>
      </c>
      <c r="C10" s="42" t="s">
        <v>0</v>
      </c>
      <c r="D10" s="33">
        <v>101280.526</v>
      </c>
      <c r="E10" s="43" t="s">
        <v>0</v>
      </c>
      <c r="F10" s="40" t="s">
        <v>0</v>
      </c>
      <c r="G10" s="36">
        <f t="shared" si="0"/>
        <v>101280.526</v>
      </c>
    </row>
    <row r="11" spans="1:7" s="2" customFormat="1" ht="15.05" x14ac:dyDescent="0.25">
      <c r="A11" s="37"/>
      <c r="B11" s="31" t="s">
        <v>4</v>
      </c>
      <c r="C11" s="42" t="s">
        <v>0</v>
      </c>
      <c r="D11" s="39" t="s">
        <v>0</v>
      </c>
      <c r="E11" s="34">
        <v>1330.568</v>
      </c>
      <c r="F11" s="40" t="s">
        <v>0</v>
      </c>
      <c r="G11" s="36">
        <f t="shared" si="0"/>
        <v>1330.568</v>
      </c>
    </row>
    <row r="12" spans="1:7" s="2" customFormat="1" ht="15.05" x14ac:dyDescent="0.25">
      <c r="A12" s="37"/>
      <c r="B12" s="44" t="s">
        <v>11</v>
      </c>
      <c r="C12" s="45">
        <v>44273.39</v>
      </c>
      <c r="D12" s="39" t="s">
        <v>0</v>
      </c>
      <c r="E12" s="46" t="s">
        <v>0</v>
      </c>
      <c r="F12" s="39" t="s">
        <v>0</v>
      </c>
      <c r="G12" s="36">
        <f t="shared" si="0"/>
        <v>44273.39</v>
      </c>
    </row>
    <row r="13" spans="1:7" s="2" customFormat="1" ht="15.05" x14ac:dyDescent="0.25">
      <c r="A13" s="37"/>
      <c r="B13" s="47" t="s">
        <v>3</v>
      </c>
      <c r="C13" s="48" t="s">
        <v>0</v>
      </c>
      <c r="D13" s="39" t="s">
        <v>0</v>
      </c>
      <c r="E13" s="34">
        <v>12791.316999999999</v>
      </c>
      <c r="F13" s="39" t="s">
        <v>0</v>
      </c>
      <c r="G13" s="36">
        <f t="shared" si="0"/>
        <v>12791.316999999999</v>
      </c>
    </row>
    <row r="14" spans="1:7" s="2" customFormat="1" ht="15.75" thickBot="1" x14ac:dyDescent="0.3">
      <c r="A14" s="49" t="s">
        <v>21</v>
      </c>
      <c r="B14" s="50"/>
      <c r="C14" s="51">
        <f>SUM(C8:C13)</f>
        <v>621565.56200000003</v>
      </c>
      <c r="D14" s="52">
        <f t="shared" ref="D14:F14" si="1">SUM(D8:D13)</f>
        <v>304313.85399999999</v>
      </c>
      <c r="E14" s="53">
        <f>SUM(E8:E13)</f>
        <v>51782.235000000001</v>
      </c>
      <c r="F14" s="52">
        <f t="shared" si="1"/>
        <v>2.028</v>
      </c>
      <c r="G14" s="54">
        <f>SUM(C14:F14)</f>
        <v>977663.679</v>
      </c>
    </row>
    <row r="15" spans="1:7" s="2" customFormat="1" ht="15.05" x14ac:dyDescent="0.25">
      <c r="A15" s="55"/>
      <c r="B15" s="25" t="s">
        <v>13</v>
      </c>
      <c r="C15" s="56"/>
      <c r="D15" s="57"/>
      <c r="E15" s="56"/>
      <c r="F15" s="58"/>
      <c r="G15" s="59"/>
    </row>
    <row r="16" spans="1:7" s="2" customFormat="1" ht="15.05" x14ac:dyDescent="0.25">
      <c r="A16" s="60"/>
      <c r="B16" s="61" t="s">
        <v>23</v>
      </c>
      <c r="C16" s="62" t="s">
        <v>0</v>
      </c>
      <c r="D16" s="34">
        <v>615.19600000000003</v>
      </c>
      <c r="E16" s="63">
        <v>2755.277</v>
      </c>
      <c r="F16" s="62" t="s">
        <v>0</v>
      </c>
      <c r="G16" s="64">
        <f>E16+D16</f>
        <v>3370.473</v>
      </c>
    </row>
    <row r="17" spans="1:7" s="2" customFormat="1" ht="15.05" x14ac:dyDescent="0.25">
      <c r="A17" s="60"/>
      <c r="B17" s="61" t="s">
        <v>2</v>
      </c>
      <c r="C17" s="62" t="s">
        <v>0</v>
      </c>
      <c r="D17" s="43" t="s">
        <v>0</v>
      </c>
      <c r="E17" s="63">
        <v>2988.8710000000001</v>
      </c>
      <c r="F17" s="62" t="s">
        <v>0</v>
      </c>
      <c r="G17" s="64">
        <f>E17</f>
        <v>2988.8710000000001</v>
      </c>
    </row>
    <row r="18" spans="1:7" s="2" customFormat="1" ht="15.05" x14ac:dyDescent="0.25">
      <c r="A18" s="65"/>
      <c r="B18" s="41" t="s">
        <v>10</v>
      </c>
      <c r="C18" s="62" t="s">
        <v>0</v>
      </c>
      <c r="D18" s="34">
        <v>1899.461</v>
      </c>
      <c r="E18" s="63">
        <v>57275.415000000001</v>
      </c>
      <c r="F18" s="62" t="s">
        <v>0</v>
      </c>
      <c r="G18" s="64">
        <f t="shared" ref="G18" si="2">E18+D18</f>
        <v>59174.876000000004</v>
      </c>
    </row>
    <row r="19" spans="1:7" s="2" customFormat="1" ht="15.05" x14ac:dyDescent="0.25">
      <c r="A19" s="65"/>
      <c r="B19" s="47" t="s">
        <v>1</v>
      </c>
      <c r="C19" s="62" t="s">
        <v>0</v>
      </c>
      <c r="D19" s="34">
        <v>534.97799999999995</v>
      </c>
      <c r="E19" s="33">
        <v>132619.89600000001</v>
      </c>
      <c r="F19" s="33">
        <v>6.6000000000000003E-2</v>
      </c>
      <c r="G19" s="64">
        <f>E19+D19+F19</f>
        <v>133154.94</v>
      </c>
    </row>
    <row r="20" spans="1:7" s="2" customFormat="1" ht="15.05" x14ac:dyDescent="0.25">
      <c r="A20" s="55" t="s">
        <v>21</v>
      </c>
      <c r="B20" s="47"/>
      <c r="C20" s="62" t="s">
        <v>0</v>
      </c>
      <c r="D20" s="66">
        <f>SUM(D16:D19)</f>
        <v>3049.6350000000002</v>
      </c>
      <c r="E20" s="67">
        <f>SUM(E16:E19)</f>
        <v>195639.459</v>
      </c>
      <c r="F20" s="67">
        <f>SUM(F16:F19)</f>
        <v>6.6000000000000003E-2</v>
      </c>
      <c r="G20" s="68">
        <f>SUM(G16:G19)</f>
        <v>198689.16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Отпуск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"Горэлектросеть"</cp:lastModifiedBy>
  <dcterms:created xsi:type="dcterms:W3CDTF">2018-02-19T03:22:18Z</dcterms:created>
  <dcterms:modified xsi:type="dcterms:W3CDTF">2025-02-04T08:00:49Z</dcterms:modified>
</cp:coreProperties>
</file>