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тдел реализации\Стешенцев\ОСНОВНАЯ РАБОТА\2.РАСКРЫТИЕ ИНФОРМАЦИИ\За 2025 год\"/>
    </mc:Choice>
  </mc:AlternateContent>
  <bookViews>
    <workbookView xWindow="14335" yWindow="-13" windowWidth="16207" windowHeight="12593"/>
  </bookViews>
  <sheets>
    <sheet name="Потери" sheetId="2" r:id="rId1"/>
    <sheet name="БЭЭ и М" sheetId="3" state="hidden" r:id="rId2"/>
  </sheets>
  <calcPr calcId="162913"/>
</workbook>
</file>

<file path=xl/calcChain.xml><?xml version="1.0" encoding="utf-8"?>
<calcChain xmlns="http://schemas.openxmlformats.org/spreadsheetml/2006/main">
  <c r="G7" i="2" l="1"/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16" i="3" l="1"/>
  <c r="G24" i="3"/>
  <c r="G32" i="3" l="1"/>
  <c r="G30" i="3"/>
</calcChain>
</file>

<file path=xl/sharedStrings.xml><?xml version="1.0" encoding="utf-8"?>
<sst xmlns="http://schemas.openxmlformats.org/spreadsheetml/2006/main" count="100" uniqueCount="49">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</sst>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0"/>
    <numFmt numFmtId="166" formatCode="_(* #,##0.00_);_(* \(#,##0.00\);_(* &quot;-&quot;??_);_(@_)"/>
    <numFmt numFmtId="167" formatCode="0.000"/>
    <numFmt numFmtId="168" formatCode="_(* #,##0.000_);_(* \(#,##0.000\);_(* &quot;-&quot;??_);_(@_)"/>
    <numFmt numFmtId="169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16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Fill="1" applyBorder="1"/>
    <xf numFmtId="0" fontId="5" fillId="0" borderId="9" xfId="0" applyFont="1" applyFill="1" applyBorder="1" applyAlignment="1">
      <alignment horizontal="left" indent="2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17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3" fontId="5" fillId="0" borderId="2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indent="2"/>
    </xf>
    <xf numFmtId="0" fontId="5" fillId="0" borderId="0" xfId="0" applyFont="1"/>
    <xf numFmtId="49" fontId="5" fillId="0" borderId="9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31" xfId="0" applyFont="1" applyFill="1" applyBorder="1"/>
    <xf numFmtId="0" fontId="1" fillId="0" borderId="32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5" fontId="12" fillId="0" borderId="9" xfId="1" applyNumberFormat="1" applyFont="1" applyFill="1" applyBorder="1"/>
    <xf numFmtId="165" fontId="12" fillId="0" borderId="31" xfId="1" applyNumberFormat="1" applyFont="1" applyFill="1" applyBorder="1"/>
    <xf numFmtId="165" fontId="12" fillId="0" borderId="32" xfId="1" applyNumberFormat="1" applyFont="1" applyFill="1" applyBorder="1"/>
    <xf numFmtId="165" fontId="12" fillId="0" borderId="31" xfId="0" applyNumberFormat="1" applyFont="1" applyFill="1" applyBorder="1" applyAlignment="1">
      <alignment horizontal="right"/>
    </xf>
    <xf numFmtId="165" fontId="12" fillId="0" borderId="33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5" fontId="12" fillId="0" borderId="31" xfId="1" applyNumberFormat="1" applyFont="1" applyFill="1" applyBorder="1" applyAlignment="1">
      <alignment horizontal="center"/>
    </xf>
    <xf numFmtId="165" fontId="12" fillId="0" borderId="31" xfId="0" applyNumberFormat="1" applyFont="1" applyFill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165" fontId="12" fillId="0" borderId="31" xfId="0" applyNumberFormat="1" applyFont="1" applyFill="1" applyBorder="1"/>
    <xf numFmtId="165" fontId="12" fillId="0" borderId="32" xfId="1" applyNumberFormat="1" applyFont="1" applyBorder="1" applyAlignment="1">
      <alignment horizontal="center"/>
    </xf>
    <xf numFmtId="165" fontId="12" fillId="0" borderId="32" xfId="1" applyNumberFormat="1" applyFont="1" applyBorder="1"/>
    <xf numFmtId="165" fontId="12" fillId="0" borderId="31" xfId="1" applyNumberFormat="1" applyFont="1" applyFill="1" applyBorder="1" applyAlignment="1">
      <alignment horizontal="right"/>
    </xf>
    <xf numFmtId="165" fontId="12" fillId="0" borderId="15" xfId="1" applyNumberFormat="1" applyFont="1" applyBorder="1" applyAlignment="1">
      <alignment horizontal="right"/>
    </xf>
    <xf numFmtId="0" fontId="12" fillId="0" borderId="34" xfId="0" applyFont="1" applyFill="1" applyBorder="1"/>
    <xf numFmtId="165" fontId="12" fillId="0" borderId="35" xfId="1" applyNumberFormat="1" applyFont="1" applyFill="1" applyBorder="1" applyAlignment="1">
      <alignment horizontal="center"/>
    </xf>
    <xf numFmtId="165" fontId="12" fillId="0" borderId="36" xfId="1" applyNumberFormat="1" applyFont="1" applyFill="1" applyBorder="1" applyAlignment="1">
      <alignment horizontal="center"/>
    </xf>
    <xf numFmtId="0" fontId="12" fillId="0" borderId="9" xfId="0" applyFont="1" applyFill="1" applyBorder="1"/>
    <xf numFmtId="165" fontId="12" fillId="0" borderId="12" xfId="1" applyNumberFormat="1" applyFont="1" applyFill="1" applyBorder="1" applyAlignment="1">
      <alignment horizontal="center"/>
    </xf>
    <xf numFmtId="165" fontId="12" fillId="0" borderId="13" xfId="1" applyNumberFormat="1" applyFont="1" applyFill="1" applyBorder="1"/>
    <xf numFmtId="165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5" fontId="14" fillId="0" borderId="37" xfId="1" applyNumberFormat="1" applyFont="1" applyFill="1" applyBorder="1"/>
    <xf numFmtId="165" fontId="14" fillId="0" borderId="38" xfId="1" applyNumberFormat="1" applyFont="1" applyFill="1" applyBorder="1"/>
    <xf numFmtId="165" fontId="14" fillId="0" borderId="39" xfId="1" applyNumberFormat="1" applyFont="1" applyFill="1" applyBorder="1"/>
    <xf numFmtId="165" fontId="14" fillId="0" borderId="40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31" xfId="0" applyFont="1" applyBorder="1"/>
    <xf numFmtId="0" fontId="12" fillId="0" borderId="32" xfId="0" applyFont="1" applyBorder="1"/>
    <xf numFmtId="0" fontId="12" fillId="0" borderId="41" xfId="0" applyFont="1" applyBorder="1"/>
    <xf numFmtId="0" fontId="1" fillId="0" borderId="9" xfId="0" applyFont="1" applyFill="1" applyBorder="1" applyAlignment="1">
      <alignment horizontal="center"/>
    </xf>
    <xf numFmtId="165" fontId="12" fillId="0" borderId="31" xfId="1" applyNumberFormat="1" applyFont="1" applyBorder="1" applyAlignment="1">
      <alignment horizontal="center"/>
    </xf>
    <xf numFmtId="165" fontId="12" fillId="0" borderId="10" xfId="0" applyNumberFormat="1" applyFont="1" applyFill="1" applyBorder="1" applyAlignment="1">
      <alignment horizontal="right"/>
    </xf>
    <xf numFmtId="165" fontId="12" fillId="0" borderId="31" xfId="1" applyNumberFormat="1" applyFont="1" applyBorder="1" applyAlignment="1">
      <alignment horizontal="right"/>
    </xf>
    <xf numFmtId="165" fontId="12" fillId="0" borderId="32" xfId="1" applyNumberFormat="1" applyFont="1" applyFill="1" applyBorder="1" applyAlignment="1">
      <alignment horizontal="right"/>
    </xf>
    <xf numFmtId="165" fontId="12" fillId="2" borderId="10" xfId="0" applyNumberFormat="1" applyFont="1" applyFill="1" applyBorder="1" applyAlignment="1">
      <alignment horizontal="right"/>
    </xf>
    <xf numFmtId="165" fontId="14" fillId="0" borderId="31" xfId="1" applyNumberFormat="1" applyFont="1" applyFill="1" applyBorder="1"/>
    <xf numFmtId="165" fontId="14" fillId="0" borderId="32" xfId="1" applyNumberFormat="1" applyFont="1" applyFill="1" applyBorder="1"/>
    <xf numFmtId="165" fontId="14" fillId="0" borderId="10" xfId="1" applyNumberFormat="1" applyFont="1" applyFill="1" applyBorder="1"/>
    <xf numFmtId="165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7" fontId="14" fillId="0" borderId="12" xfId="1" applyNumberFormat="1" applyFont="1" applyFill="1" applyBorder="1"/>
    <xf numFmtId="168" fontId="14" fillId="0" borderId="36" xfId="1" applyNumberFormat="1" applyFont="1" applyFill="1" applyBorder="1"/>
    <xf numFmtId="167" fontId="14" fillId="0" borderId="35" xfId="1" applyNumberFormat="1" applyFont="1" applyFill="1" applyBorder="1"/>
    <xf numFmtId="168" fontId="14" fillId="0" borderId="33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9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31" xfId="0" applyFont="1" applyFill="1" applyBorder="1"/>
    <xf numFmtId="168" fontId="12" fillId="0" borderId="32" xfId="1" applyNumberFormat="1" applyFont="1" applyFill="1" applyBorder="1" applyAlignment="1">
      <alignment horizontal="center"/>
    </xf>
    <xf numFmtId="168" fontId="12" fillId="0" borderId="0" xfId="1" applyNumberFormat="1" applyFont="1" applyFill="1" applyBorder="1" applyAlignment="1"/>
    <xf numFmtId="0" fontId="14" fillId="0" borderId="42" xfId="0" applyFont="1" applyFill="1" applyBorder="1"/>
    <xf numFmtId="0" fontId="12" fillId="0" borderId="43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169" fontId="12" fillId="0" borderId="43" xfId="0" applyNumberFormat="1" applyFont="1" applyFill="1" applyBorder="1" applyAlignment="1">
      <alignment horizontal="center"/>
    </xf>
    <xf numFmtId="169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5" fontId="12" fillId="0" borderId="32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35" xfId="0" applyFont="1" applyFill="1" applyBorder="1"/>
    <xf numFmtId="0" fontId="12" fillId="0" borderId="36" xfId="0" applyFont="1" applyFill="1" applyBorder="1" applyAlignment="1">
      <alignment horizontal="center"/>
    </xf>
    <xf numFmtId="4" fontId="12" fillId="0" borderId="35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5" fontId="5" fillId="0" borderId="24" xfId="0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/>
    </xf>
    <xf numFmtId="3" fontId="5" fillId="0" borderId="46" xfId="0" applyNumberFormat="1" applyFont="1" applyFill="1" applyBorder="1" applyAlignment="1">
      <alignment horizontal="center" vertical="center"/>
    </xf>
    <xf numFmtId="165" fontId="5" fillId="0" borderId="34" xfId="0" applyNumberFormat="1" applyFont="1" applyFill="1" applyBorder="1" applyAlignment="1">
      <alignment horizontal="right" vertical="center"/>
    </xf>
    <xf numFmtId="4" fontId="5" fillId="0" borderId="47" xfId="0" applyNumberFormat="1" applyFont="1" applyFill="1" applyBorder="1" applyAlignment="1">
      <alignment horizontal="right" vertical="center"/>
    </xf>
    <xf numFmtId="0" fontId="6" fillId="0" borderId="27" xfId="0" applyFont="1" applyFill="1" applyBorder="1" applyAlignment="1">
      <alignment horizontal="center" vertical="top"/>
    </xf>
    <xf numFmtId="0" fontId="6" fillId="0" borderId="29" xfId="0" applyFont="1" applyFill="1" applyBorder="1" applyAlignment="1">
      <alignment horizontal="center" vertical="top"/>
    </xf>
    <xf numFmtId="3" fontId="6" fillId="0" borderId="6" xfId="1" applyNumberFormat="1" applyFont="1" applyFill="1" applyBorder="1" applyAlignment="1">
      <alignment horizontal="center" vertical="center"/>
    </xf>
    <xf numFmtId="165" fontId="5" fillId="0" borderId="31" xfId="0" applyNumberFormat="1" applyFont="1" applyFill="1" applyBorder="1" applyAlignment="1">
      <alignment horizontal="right" vertical="center"/>
    </xf>
    <xf numFmtId="4" fontId="5" fillId="0" borderId="1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zoomScaleNormal="100" workbookViewId="0">
      <selection activeCell="A3" sqref="A3"/>
    </sheetView>
  </sheetViews>
  <sheetFormatPr defaultColWidth="9.125" defaultRowHeight="13.1" x14ac:dyDescent="0.25"/>
  <cols>
    <col min="1" max="1" width="7.5" style="3" bestFit="1" customWidth="1"/>
    <col min="2" max="2" width="71" style="3" customWidth="1"/>
    <col min="3" max="3" width="18.5" style="3" customWidth="1"/>
    <col min="4" max="4" width="17.5" style="3" customWidth="1"/>
    <col min="5" max="5" width="16.625" style="3" customWidth="1"/>
    <col min="6" max="6" width="16" style="3" customWidth="1"/>
    <col min="7" max="7" width="16.625" style="8" customWidth="1"/>
    <col min="8" max="8" width="14.375" style="3" bestFit="1" customWidth="1"/>
    <col min="9" max="16384" width="9.125" style="3"/>
  </cols>
  <sheetData>
    <row r="1" spans="1:7" ht="17.7" x14ac:dyDescent="0.3">
      <c r="A1" s="1" t="s">
        <v>24</v>
      </c>
      <c r="C1" s="2"/>
      <c r="D1" s="2"/>
      <c r="F1" s="4"/>
      <c r="G1" s="5"/>
    </row>
    <row r="2" spans="1:7" s="11" customFormat="1" ht="60.75" customHeight="1" x14ac:dyDescent="0.25">
      <c r="A2" s="154" t="s">
        <v>48</v>
      </c>
      <c r="B2" s="154"/>
      <c r="C2" s="154"/>
      <c r="D2" s="154"/>
      <c r="E2" s="154"/>
      <c r="F2" s="154"/>
      <c r="G2" s="154"/>
    </row>
    <row r="3" spans="1:7" s="11" customFormat="1" ht="18.350000000000001" thickBot="1" x14ac:dyDescent="0.35">
      <c r="A3" s="9"/>
      <c r="B3" s="9"/>
      <c r="C3" s="10"/>
      <c r="D3" s="10"/>
      <c r="F3" s="12"/>
      <c r="G3" s="13"/>
    </row>
    <row r="4" spans="1:7" s="14" customFormat="1" ht="15.05" x14ac:dyDescent="0.2">
      <c r="A4" s="152" t="s">
        <v>0</v>
      </c>
      <c r="B4" s="152" t="s">
        <v>1</v>
      </c>
      <c r="C4" s="15" t="s">
        <v>16</v>
      </c>
      <c r="D4" s="16" t="s">
        <v>17</v>
      </c>
      <c r="E4" s="16" t="s">
        <v>18</v>
      </c>
      <c r="F4" s="142" t="s">
        <v>19</v>
      </c>
      <c r="G4" s="147" t="s">
        <v>20</v>
      </c>
    </row>
    <row r="5" spans="1:7" s="14" customFormat="1" ht="15.75" thickBot="1" x14ac:dyDescent="0.25">
      <c r="A5" s="153"/>
      <c r="B5" s="153"/>
      <c r="C5" s="17" t="s">
        <v>15</v>
      </c>
      <c r="D5" s="18" t="s">
        <v>15</v>
      </c>
      <c r="E5" s="18" t="s">
        <v>15</v>
      </c>
      <c r="F5" s="143" t="s">
        <v>15</v>
      </c>
      <c r="G5" s="148" t="s">
        <v>15</v>
      </c>
    </row>
    <row r="6" spans="1:7" s="23" customFormat="1" ht="15.05" x14ac:dyDescent="0.25">
      <c r="A6" s="20" t="s">
        <v>25</v>
      </c>
      <c r="B6" s="6" t="s">
        <v>23</v>
      </c>
      <c r="C6" s="19"/>
      <c r="D6" s="21"/>
      <c r="E6" s="21"/>
      <c r="F6" s="144"/>
      <c r="G6" s="149"/>
    </row>
    <row r="7" spans="1:7" s="23" customFormat="1" ht="15.05" x14ac:dyDescent="0.25">
      <c r="A7" s="24" t="s">
        <v>2</v>
      </c>
      <c r="B7" s="7" t="s">
        <v>21</v>
      </c>
      <c r="C7" s="26">
        <v>0</v>
      </c>
      <c r="D7" s="140">
        <v>19336.45</v>
      </c>
      <c r="E7" s="140">
        <v>49101.631000000001</v>
      </c>
      <c r="F7" s="145">
        <v>35968.980000000003</v>
      </c>
      <c r="G7" s="150">
        <f>SUM(C7:F7)</f>
        <v>104407.06100000002</v>
      </c>
    </row>
    <row r="8" spans="1:7" s="23" customFormat="1" ht="15.75" thickBot="1" x14ac:dyDescent="0.3">
      <c r="A8" s="25" t="s">
        <v>5</v>
      </c>
      <c r="B8" s="22" t="s">
        <v>22</v>
      </c>
      <c r="C8" s="27">
        <v>0</v>
      </c>
      <c r="D8" s="141">
        <v>1.66</v>
      </c>
      <c r="E8" s="141">
        <v>5.25</v>
      </c>
      <c r="F8" s="146">
        <v>7.23</v>
      </c>
      <c r="G8" s="151">
        <v>10.18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I30" sqref="I30"/>
    </sheetView>
  </sheetViews>
  <sheetFormatPr defaultRowHeight="12.45" x14ac:dyDescent="0.2"/>
  <cols>
    <col min="1" max="1" width="10" style="30" customWidth="1"/>
    <col min="2" max="2" width="70" style="30" customWidth="1"/>
    <col min="3" max="3" width="18.5" style="30" customWidth="1"/>
    <col min="4" max="4" width="17.5" style="30" customWidth="1"/>
    <col min="5" max="5" width="16.625" style="30" customWidth="1"/>
    <col min="6" max="6" width="16" style="30" customWidth="1"/>
    <col min="7" max="7" width="16.625" style="139" customWidth="1"/>
    <col min="8" max="8" width="14.375" bestFit="1" customWidth="1"/>
  </cols>
  <sheetData>
    <row r="1" spans="1:7" ht="17.7" x14ac:dyDescent="0.3">
      <c r="A1" s="28"/>
      <c r="B1" s="1" t="s">
        <v>24</v>
      </c>
      <c r="C1" s="29"/>
      <c r="D1" s="29"/>
      <c r="F1" s="31"/>
      <c r="G1" s="32"/>
    </row>
    <row r="2" spans="1:7" ht="17.7" x14ac:dyDescent="0.3">
      <c r="A2" s="33"/>
      <c r="B2" s="9" t="s">
        <v>45</v>
      </c>
      <c r="C2" s="29"/>
      <c r="D2" s="29"/>
      <c r="F2" s="31"/>
      <c r="G2" s="32"/>
    </row>
    <row r="3" spans="1:7" ht="15.75" thickBot="1" x14ac:dyDescent="0.3">
      <c r="A3" s="28"/>
      <c r="B3" s="34"/>
      <c r="C3" s="35"/>
      <c r="D3" s="35"/>
      <c r="E3" s="36" t="s">
        <v>46</v>
      </c>
      <c r="F3" s="29"/>
      <c r="G3" s="37"/>
    </row>
    <row r="4" spans="1:7" x14ac:dyDescent="0.2">
      <c r="A4" s="155" t="s">
        <v>0</v>
      </c>
      <c r="B4" s="157" t="s">
        <v>1</v>
      </c>
      <c r="C4" s="38" t="s">
        <v>27</v>
      </c>
      <c r="D4" s="39" t="s">
        <v>28</v>
      </c>
      <c r="E4" s="38" t="s">
        <v>29</v>
      </c>
      <c r="F4" s="39" t="s">
        <v>30</v>
      </c>
      <c r="G4" s="40" t="s">
        <v>31</v>
      </c>
    </row>
    <row r="5" spans="1:7" ht="13.1" thickBot="1" x14ac:dyDescent="0.25">
      <c r="A5" s="156"/>
      <c r="B5" s="158"/>
      <c r="C5" s="41" t="s">
        <v>32</v>
      </c>
      <c r="D5" s="42" t="s">
        <v>32</v>
      </c>
      <c r="E5" s="41" t="s">
        <v>32</v>
      </c>
      <c r="F5" s="42" t="s">
        <v>32</v>
      </c>
      <c r="G5" s="43" t="s">
        <v>32</v>
      </c>
    </row>
    <row r="6" spans="1:7" x14ac:dyDescent="0.2">
      <c r="A6" s="44"/>
      <c r="B6" s="44"/>
      <c r="C6" s="44"/>
      <c r="D6" s="45"/>
      <c r="E6" s="46"/>
      <c r="F6" s="45"/>
      <c r="G6" s="47"/>
    </row>
    <row r="7" spans="1:7" ht="15.05" x14ac:dyDescent="0.25">
      <c r="A7" s="48" t="s">
        <v>2</v>
      </c>
      <c r="B7" s="49" t="s">
        <v>33</v>
      </c>
      <c r="C7" s="50"/>
      <c r="D7" s="51"/>
      <c r="E7" s="52"/>
      <c r="F7" s="51"/>
      <c r="G7" s="53"/>
    </row>
    <row r="8" spans="1:7" ht="15.05" x14ac:dyDescent="0.25">
      <c r="A8" s="54"/>
      <c r="B8" s="55" t="s">
        <v>3</v>
      </c>
      <c r="C8" s="56">
        <v>497905.13900000002</v>
      </c>
      <c r="D8" s="57">
        <v>213476.98</v>
      </c>
      <c r="E8" s="58">
        <v>29202.374</v>
      </c>
      <c r="F8" s="59">
        <v>143.88900000000001</v>
      </c>
      <c r="G8" s="60">
        <f t="shared" ref="G8:G13" si="0">SUM(C8:F8)</f>
        <v>740728.38199999998</v>
      </c>
    </row>
    <row r="9" spans="1:7" ht="15.05" x14ac:dyDescent="0.25">
      <c r="A9" s="61"/>
      <c r="B9" s="55" t="s">
        <v>6</v>
      </c>
      <c r="C9" s="56">
        <v>89873.744000000006</v>
      </c>
      <c r="D9" s="62" t="s">
        <v>4</v>
      </c>
      <c r="E9" s="58">
        <v>7600.3130000000001</v>
      </c>
      <c r="F9" s="63" t="s">
        <v>4</v>
      </c>
      <c r="G9" s="60">
        <f t="shared" si="0"/>
        <v>97474.057000000001</v>
      </c>
    </row>
    <row r="10" spans="1:7" ht="15.05" x14ac:dyDescent="0.25">
      <c r="A10" s="61"/>
      <c r="B10" s="55" t="s">
        <v>34</v>
      </c>
      <c r="C10" s="64" t="s">
        <v>4</v>
      </c>
      <c r="D10" s="65">
        <v>76681.145000000004</v>
      </c>
      <c r="E10" s="66" t="s">
        <v>4</v>
      </c>
      <c r="F10" s="63" t="s">
        <v>4</v>
      </c>
      <c r="G10" s="60">
        <f t="shared" si="0"/>
        <v>76681.145000000004</v>
      </c>
    </row>
    <row r="11" spans="1:7" ht="15.05" x14ac:dyDescent="0.25">
      <c r="A11" s="61"/>
      <c r="B11" s="55" t="s">
        <v>8</v>
      </c>
      <c r="C11" s="64" t="s">
        <v>4</v>
      </c>
      <c r="D11" s="62" t="s">
        <v>4</v>
      </c>
      <c r="E11" s="67">
        <v>3604.6</v>
      </c>
      <c r="F11" s="63" t="s">
        <v>4</v>
      </c>
      <c r="G11" s="60">
        <f t="shared" si="0"/>
        <v>3604.6</v>
      </c>
    </row>
    <row r="12" spans="1:7" ht="15.05" x14ac:dyDescent="0.25">
      <c r="A12" s="61"/>
      <c r="B12" s="55" t="s">
        <v>9</v>
      </c>
      <c r="C12" s="64" t="s">
        <v>4</v>
      </c>
      <c r="D12" s="68">
        <v>7.9960000000000004</v>
      </c>
      <c r="E12" s="66" t="s">
        <v>4</v>
      </c>
      <c r="F12" s="63" t="s">
        <v>4</v>
      </c>
      <c r="G12" s="60">
        <f t="shared" si="0"/>
        <v>7.9960000000000004</v>
      </c>
    </row>
    <row r="13" spans="1:7" ht="15.05" x14ac:dyDescent="0.25">
      <c r="A13" s="61"/>
      <c r="B13" s="55" t="s">
        <v>10</v>
      </c>
      <c r="C13" s="64" t="s">
        <v>4</v>
      </c>
      <c r="D13" s="62" t="s">
        <v>4</v>
      </c>
      <c r="E13" s="58">
        <v>739.15300000000002</v>
      </c>
      <c r="F13" s="59">
        <v>368.76900000000001</v>
      </c>
      <c r="G13" s="60">
        <f t="shared" si="0"/>
        <v>1107.922</v>
      </c>
    </row>
    <row r="14" spans="1:7" ht="15.05" x14ac:dyDescent="0.25">
      <c r="A14" s="61"/>
      <c r="B14" s="70" t="s">
        <v>35</v>
      </c>
      <c r="C14" s="69">
        <v>33560.050000000003</v>
      </c>
      <c r="D14" s="71"/>
      <c r="E14" s="72"/>
      <c r="F14" s="71"/>
      <c r="G14" s="60">
        <f>SUM(C14:F14)</f>
        <v>33560.050000000003</v>
      </c>
    </row>
    <row r="15" spans="1:7" ht="15.75" thickBot="1" x14ac:dyDescent="0.3">
      <c r="A15" s="61"/>
      <c r="B15" s="73" t="s">
        <v>14</v>
      </c>
      <c r="C15" s="74" t="s">
        <v>4</v>
      </c>
      <c r="D15" s="74" t="s">
        <v>4</v>
      </c>
      <c r="E15" s="75">
        <v>10564.591</v>
      </c>
      <c r="F15" s="74" t="s">
        <v>4</v>
      </c>
      <c r="G15" s="76">
        <f>SUM(C15:F15)</f>
        <v>10564.591</v>
      </c>
    </row>
    <row r="16" spans="1:7" ht="15.75" thickBot="1" x14ac:dyDescent="0.3">
      <c r="A16" s="77" t="s">
        <v>36</v>
      </c>
      <c r="B16" s="78"/>
      <c r="C16" s="79">
        <f>SUM(C8:C15)</f>
        <v>621338.93300000008</v>
      </c>
      <c r="D16" s="80">
        <f t="shared" ref="D16:F16" si="1">SUM(D8:D15)</f>
        <v>290166.12099999998</v>
      </c>
      <c r="E16" s="81">
        <f t="shared" si="1"/>
        <v>51711.030999999995</v>
      </c>
      <c r="F16" s="80">
        <f t="shared" si="1"/>
        <v>512.65800000000002</v>
      </c>
      <c r="G16" s="82">
        <f>SUM(G8:G15)</f>
        <v>963728.74300000013</v>
      </c>
    </row>
    <row r="17" spans="1:9" ht="15.05" x14ac:dyDescent="0.25">
      <c r="A17" s="83"/>
      <c r="B17" s="49" t="s">
        <v>37</v>
      </c>
      <c r="C17" s="84"/>
      <c r="D17" s="85"/>
      <c r="E17" s="86"/>
      <c r="F17" s="85"/>
      <c r="G17" s="87"/>
    </row>
    <row r="18" spans="1:9" ht="15.05" x14ac:dyDescent="0.25">
      <c r="A18" s="88"/>
      <c r="B18" s="73" t="s">
        <v>11</v>
      </c>
      <c r="C18" s="89" t="s">
        <v>4</v>
      </c>
      <c r="D18" s="68">
        <v>1858.5</v>
      </c>
      <c r="E18" s="58">
        <v>2896.2820000000002</v>
      </c>
      <c r="F18" s="62" t="s">
        <v>4</v>
      </c>
      <c r="G18" s="90">
        <f>E18+D18</f>
        <v>4754.7820000000002</v>
      </c>
    </row>
    <row r="19" spans="1:9" ht="15.05" x14ac:dyDescent="0.25">
      <c r="A19" s="88"/>
      <c r="B19" s="73" t="s">
        <v>12</v>
      </c>
      <c r="C19" s="89" t="s">
        <v>4</v>
      </c>
      <c r="D19" s="89" t="s">
        <v>4</v>
      </c>
      <c r="E19" s="58">
        <v>3524.1509999999998</v>
      </c>
      <c r="F19" s="89" t="s">
        <v>4</v>
      </c>
      <c r="G19" s="90">
        <f>E19</f>
        <v>3524.1509999999998</v>
      </c>
    </row>
    <row r="20" spans="1:9" ht="15.05" x14ac:dyDescent="0.25">
      <c r="A20" s="88"/>
      <c r="B20" s="73" t="s">
        <v>26</v>
      </c>
      <c r="C20" s="89" t="s">
        <v>4</v>
      </c>
      <c r="D20" s="91">
        <v>1973.9949999999999</v>
      </c>
      <c r="E20" s="58">
        <v>34317.103999999999</v>
      </c>
      <c r="F20" s="89" t="s">
        <v>4</v>
      </c>
      <c r="G20" s="90">
        <f>E20+D20</f>
        <v>36291.099000000002</v>
      </c>
    </row>
    <row r="21" spans="1:9" ht="15.05" x14ac:dyDescent="0.25">
      <c r="A21" s="88"/>
      <c r="B21" s="73" t="s">
        <v>38</v>
      </c>
      <c r="C21" s="89" t="s">
        <v>4</v>
      </c>
      <c r="D21" s="89" t="s">
        <v>4</v>
      </c>
      <c r="E21" s="58">
        <v>937.48699999999997</v>
      </c>
      <c r="F21" s="89" t="s">
        <v>4</v>
      </c>
      <c r="G21" s="90">
        <f>E21</f>
        <v>937.48699999999997</v>
      </c>
    </row>
    <row r="22" spans="1:9" ht="15.05" x14ac:dyDescent="0.25">
      <c r="A22" s="88"/>
      <c r="B22" s="70" t="s">
        <v>47</v>
      </c>
      <c r="C22" s="89" t="s">
        <v>4</v>
      </c>
      <c r="D22" s="89" t="s">
        <v>4</v>
      </c>
      <c r="E22" s="58">
        <v>13059.175999999999</v>
      </c>
      <c r="F22" s="89" t="s">
        <v>4</v>
      </c>
      <c r="G22" s="90">
        <f>E22</f>
        <v>13059.175999999999</v>
      </c>
    </row>
    <row r="23" spans="1:9" ht="15.05" x14ac:dyDescent="0.25">
      <c r="A23" s="88"/>
      <c r="B23" s="73" t="s">
        <v>13</v>
      </c>
      <c r="C23" s="89"/>
      <c r="D23" s="68">
        <v>574.38</v>
      </c>
      <c r="E23" s="92">
        <v>179853.633</v>
      </c>
      <c r="F23" s="89" t="s">
        <v>4</v>
      </c>
      <c r="G23" s="93">
        <f>E23+D23</f>
        <v>180428.01300000001</v>
      </c>
    </row>
    <row r="24" spans="1:9" ht="15.05" x14ac:dyDescent="0.25">
      <c r="A24" s="83" t="s">
        <v>36</v>
      </c>
      <c r="B24" s="73"/>
      <c r="C24" s="89" t="s">
        <v>4</v>
      </c>
      <c r="D24" s="94">
        <f>SUM(D18:D23)</f>
        <v>4406.875</v>
      </c>
      <c r="E24" s="95">
        <f>SUM(E18:E23)</f>
        <v>234587.83299999998</v>
      </c>
      <c r="F24" s="94">
        <f>SUM(F18:F23)</f>
        <v>0</v>
      </c>
      <c r="G24" s="96">
        <f>SUM(G18:G23)</f>
        <v>238994.70800000001</v>
      </c>
      <c r="H24" s="97"/>
    </row>
    <row r="25" spans="1:9" ht="15.75" thickBot="1" x14ac:dyDescent="0.3">
      <c r="A25" s="98"/>
      <c r="B25" s="99"/>
      <c r="C25" s="78"/>
      <c r="D25" s="100"/>
      <c r="E25" s="101"/>
      <c r="F25" s="102"/>
      <c r="G25" s="103"/>
    </row>
    <row r="26" spans="1:9" ht="15.05" x14ac:dyDescent="0.2">
      <c r="A26" s="104" t="s">
        <v>5</v>
      </c>
      <c r="B26" s="159" t="s">
        <v>39</v>
      </c>
      <c r="C26" s="160"/>
      <c r="D26" s="161"/>
      <c r="E26" s="105"/>
      <c r="F26" s="106"/>
      <c r="G26" s="107"/>
      <c r="H26" s="108"/>
      <c r="I26" s="108"/>
    </row>
    <row r="27" spans="1:9" ht="15.05" x14ac:dyDescent="0.25">
      <c r="A27" s="88"/>
      <c r="B27" s="109"/>
      <c r="C27" s="110" t="s">
        <v>4</v>
      </c>
      <c r="D27" s="68">
        <v>17344.080999999998</v>
      </c>
      <c r="E27" s="92">
        <v>200545.215</v>
      </c>
      <c r="F27" s="68">
        <v>373316.26</v>
      </c>
      <c r="G27" s="96">
        <f>D27+E27+F27</f>
        <v>591205.55599999998</v>
      </c>
      <c r="H27" s="111"/>
      <c r="I27" s="108"/>
    </row>
    <row r="28" spans="1:9" ht="15.05" x14ac:dyDescent="0.25">
      <c r="A28" s="104" t="s">
        <v>7</v>
      </c>
      <c r="B28" s="112" t="s">
        <v>40</v>
      </c>
      <c r="C28" s="113"/>
      <c r="D28" s="114"/>
      <c r="E28" s="115"/>
      <c r="F28" s="114"/>
      <c r="G28" s="116"/>
    </row>
    <row r="29" spans="1:9" ht="15.05" x14ac:dyDescent="0.25">
      <c r="A29" s="117"/>
      <c r="B29" s="109" t="s">
        <v>41</v>
      </c>
      <c r="C29" s="118"/>
      <c r="D29" s="59">
        <v>27606.969000000001</v>
      </c>
      <c r="E29" s="119">
        <v>56661.428999999996</v>
      </c>
      <c r="F29" s="59">
        <v>49260.080999999998</v>
      </c>
      <c r="G29" s="96">
        <f>D29+E29+F29</f>
        <v>133528.47899999999</v>
      </c>
    </row>
    <row r="30" spans="1:9" ht="15.75" thickBot="1" x14ac:dyDescent="0.3">
      <c r="A30" s="120"/>
      <c r="B30" s="121" t="s">
        <v>42</v>
      </c>
      <c r="C30" s="122"/>
      <c r="D30" s="123">
        <v>3.03</v>
      </c>
      <c r="E30" s="123">
        <v>6.2</v>
      </c>
      <c r="F30" s="123">
        <v>11.66</v>
      </c>
      <c r="G30" s="123">
        <f>(G29*100)/G16</f>
        <v>13.855400699613664</v>
      </c>
    </row>
    <row r="31" spans="1:9" ht="15.05" x14ac:dyDescent="0.25">
      <c r="A31" s="124"/>
      <c r="B31" s="125" t="s">
        <v>43</v>
      </c>
      <c r="C31" s="126" t="s">
        <v>4</v>
      </c>
      <c r="D31" s="127"/>
      <c r="E31" s="126" t="s">
        <v>4</v>
      </c>
      <c r="F31" s="127" t="s">
        <v>4</v>
      </c>
      <c r="G31" s="128">
        <v>180.01</v>
      </c>
    </row>
    <row r="32" spans="1:9" ht="29.95" customHeight="1" thickBot="1" x14ac:dyDescent="0.3">
      <c r="A32" s="129"/>
      <c r="B32" s="130" t="s">
        <v>44</v>
      </c>
      <c r="C32" s="131" t="s">
        <v>4</v>
      </c>
      <c r="D32" s="132"/>
      <c r="E32" s="131" t="s">
        <v>4</v>
      </c>
      <c r="F32" s="132" t="s">
        <v>4</v>
      </c>
      <c r="G32" s="133">
        <f>G16-G24</f>
        <v>724734.03500000015</v>
      </c>
      <c r="H32" s="134"/>
    </row>
    <row r="33" spans="1:7" x14ac:dyDescent="0.2">
      <c r="C33" s="135"/>
      <c r="D33" s="135"/>
      <c r="E33" s="136"/>
      <c r="F33" s="137"/>
      <c r="G33" s="138"/>
    </row>
    <row r="34" spans="1:7" x14ac:dyDescent="0.2">
      <c r="C34" s="135"/>
      <c r="D34" s="135"/>
      <c r="E34" s="136"/>
      <c r="F34" s="137"/>
      <c r="G34" s="138"/>
    </row>
    <row r="35" spans="1:7" x14ac:dyDescent="0.2">
      <c r="C35" s="135"/>
      <c r="D35" s="135"/>
      <c r="E35" s="136"/>
      <c r="F35" s="137"/>
      <c r="G35" s="138"/>
    </row>
    <row r="36" spans="1:7" x14ac:dyDescent="0.2">
      <c r="A36" s="136"/>
      <c r="C36" s="135"/>
      <c r="D36" s="135"/>
      <c r="E36" s="136"/>
      <c r="F36" s="137"/>
      <c r="G36" s="138"/>
    </row>
    <row r="37" spans="1:7" x14ac:dyDescent="0.2">
      <c r="A37" s="136"/>
      <c r="C37" s="135"/>
      <c r="D37" s="135"/>
      <c r="E37" s="136"/>
      <c r="F37" s="137"/>
      <c r="G37" s="138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БЭЭ и 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Стешенцев-ВС</cp:lastModifiedBy>
  <dcterms:created xsi:type="dcterms:W3CDTF">2017-02-27T03:08:46Z</dcterms:created>
  <dcterms:modified xsi:type="dcterms:W3CDTF">2026-02-24T04:32:49Z</dcterms:modified>
</cp:coreProperties>
</file>