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6\ГЭС\Раскрытие на сайте\"/>
    </mc:Choice>
  </mc:AlternateContent>
  <bookViews>
    <workbookView xWindow="-15" yWindow="45" windowWidth="14520" windowHeight="12795" activeTab="4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state="hidden" r:id="rId6"/>
    <sheet name="Июль" sheetId="10" state="hidden" r:id="rId7"/>
    <sheet name="Август" sheetId="11" state="hidden" r:id="rId8"/>
    <sheet name="Сентябрь" sheetId="12" state="hidden" r:id="rId9"/>
    <sheet name="Октябрь" sheetId="13" state="hidden" r:id="rId10"/>
    <sheet name="Ноябрь" sheetId="14" state="hidden" r:id="rId11"/>
    <sheet name="Декабрь" sheetId="15" state="hidden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6" i="8" l="1"/>
  <c r="E5" i="8"/>
  <c r="E5" i="7" l="1"/>
  <c r="E6" i="7"/>
  <c r="E13" i="6" l="1"/>
  <c r="E14" i="5"/>
  <c r="E14" i="6"/>
  <c r="E15" i="5" l="1"/>
  <c r="E16" i="5"/>
  <c r="E11" i="4"/>
  <c r="E10" i="4"/>
  <c r="E6" i="6" l="1"/>
  <c r="E5" i="6"/>
  <c r="E6" i="5" l="1"/>
  <c r="E5" i="5"/>
  <c r="E6" i="4" l="1"/>
  <c r="E5" i="4"/>
  <c r="E12" i="12" l="1"/>
  <c r="E12" i="11" l="1"/>
  <c r="E15" i="6" l="1"/>
  <c r="E12" i="8"/>
  <c r="E12" i="4" l="1"/>
  <c r="E12" i="13" l="1"/>
  <c r="E12" i="14" l="1"/>
  <c r="E12" i="7" l="1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<sst xmlns="http://schemas.openxmlformats.org/spreadsheetml/2006/main" count="285" uniqueCount="30">
  <si>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</si>
  <si>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</si>
  <si>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</si>
  <si>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</si>
  <si>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</si>
  <si>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</si>
  <si>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</si>
  <si>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</si>
  <si>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</si>
  <si>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</si>
  <si>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</si>
  <si>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</si>
  <si>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</si>
  <si>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</si>
  <si>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</si>
  <si>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</si>
  <si>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</si>
  <si>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</si>
  <si>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</si>
  <si>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</si>
  <si>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</si>
  <si>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</si>
  <si>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</si>
  <si>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</si>
  <si>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</si>
  <si>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2026 г.</t>
  </si>
  <si>
    <t>12.02.2026 г.</t>
  </si>
  <si>
    <t>13.04.2026 г.</t>
  </si>
  <si>
    <t>13.05.2026 г.</t>
  </si>
  <si>
    <t>11.06.2025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</si>
</sst>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9" sqref="A9: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9257138/1000</f>
        <v>9257.1380000000008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4.34033*1000</f>
        <v>4340.33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40179033.775540002</v>
      </c>
    </row>
    <row r="8" spans="1:5" ht="39" customHeight="1" x14ac:dyDescent="0.25"/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6990/1000</f>
        <v>6.99</v>
      </c>
    </row>
    <row r="11" spans="1:5" x14ac:dyDescent="0.25">
      <c r="A11" s="1">
        <v>2</v>
      </c>
      <c r="B11" s="49"/>
      <c r="C11" s="51"/>
      <c r="D11" s="6" t="s">
        <v>16</v>
      </c>
      <c r="E11" s="7">
        <f>5.16485*1000</f>
        <v>5164.8500000000004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36102.301500000001</v>
      </c>
    </row>
    <row r="15" spans="1:5" x14ac:dyDescent="0.25">
      <c r="D15" s="14" t="s">
        <v>21</v>
      </c>
      <c r="E15" s="30" t="s">
        <v>26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4" spans="1:5" customFormat="1" ht="15" x14ac:dyDescent="0.25">
      <c r="D14" s="14" t="s">
        <v>21</v>
      </c>
      <c r="E14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A2" sqref="A2:E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11" spans="1:5" x14ac:dyDescent="0.25">
      <c r="D11" s="14" t="s">
        <v>21</v>
      </c>
      <c r="E11" s="27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4340.33</v>
      </c>
      <c r="D5" s="26" t="e">
        <f>B5*C5/1000</f>
        <v>#REF!</v>
      </c>
    </row>
    <row r="6" spans="1:4" x14ac:dyDescent="0.25">
      <c r="A6">
        <v>2</v>
      </c>
      <c r="B6" s="25">
        <f>Февраль!E5</f>
        <v>3932.1419999999998</v>
      </c>
      <c r="C6" s="25">
        <f>Февраль!E6</f>
        <v>4635.88</v>
      </c>
      <c r="D6" s="26">
        <f t="shared" ref="D6:D13" si="0">B6*C6/1000</f>
        <v>18228.93845496</v>
      </c>
    </row>
    <row r="7" spans="1:4" x14ac:dyDescent="0.25">
      <c r="A7">
        <v>3</v>
      </c>
      <c r="B7" s="25">
        <f>Март!E5</f>
        <v>13356.197</v>
      </c>
      <c r="C7" s="25">
        <f>Март!E6</f>
        <v>4300.1099999999997</v>
      </c>
      <c r="D7" s="26">
        <f t="shared" si="0"/>
        <v>57433.116281669994</v>
      </c>
    </row>
    <row r="8" spans="1:4" x14ac:dyDescent="0.25">
      <c r="A8">
        <v>4</v>
      </c>
      <c r="B8" s="25">
        <f>Апрель!E5</f>
        <v>13356.197</v>
      </c>
      <c r="C8" s="25">
        <f>Апрель!E6</f>
        <v>4300.1099999999997</v>
      </c>
      <c r="D8" s="26">
        <f t="shared" si="0"/>
        <v>57433.116281669994</v>
      </c>
    </row>
    <row r="9" spans="1:4" x14ac:dyDescent="0.25">
      <c r="A9">
        <v>5</v>
      </c>
      <c r="B9" s="25">
        <f>Май!E5</f>
        <v>9804.8860000000004</v>
      </c>
      <c r="C9" s="25">
        <f>Май!E6</f>
        <v>4238.1900000000005</v>
      </c>
      <c r="D9" s="26">
        <f t="shared" si="0"/>
        <v>41554.969796340003</v>
      </c>
    </row>
    <row r="10" spans="1:4" x14ac:dyDescent="0.25">
      <c r="A10">
        <v>6</v>
      </c>
      <c r="B10" s="25">
        <f>Июнь!E5</f>
        <v>0</v>
      </c>
      <c r="C10" s="25">
        <f>Июнь!E6</f>
        <v>0</v>
      </c>
      <c r="D10" s="26">
        <f t="shared" si="0"/>
        <v>0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0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0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0</v>
      </c>
      <c r="C13" s="25">
        <f>Сентябрь!E6</f>
        <v>0</v>
      </c>
      <c r="D13" s="26">
        <f t="shared" si="0"/>
        <v>0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4340.33</v>
      </c>
      <c r="E5" s="26" t="e">
        <f>SUM(F5:H5)</f>
        <v>#REF!</v>
      </c>
      <c r="F5" s="26">
        <f>Январь!E5</f>
        <v>9257.1380000000008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4635.88</v>
      </c>
      <c r="E6" s="26">
        <f t="shared" ref="E6:E16" si="0">SUM(F6:H6)</f>
        <v>3932.1419999999998</v>
      </c>
      <c r="F6" s="26">
        <f>Февраль!E5</f>
        <v>3932.1419999999998</v>
      </c>
    </row>
    <row r="7" spans="3:8" x14ac:dyDescent="0.25">
      <c r="C7" t="s">
        <v>4</v>
      </c>
      <c r="D7" s="25">
        <f>Март!E6</f>
        <v>4300.1099999999997</v>
      </c>
      <c r="E7" s="26">
        <f t="shared" si="0"/>
        <v>13356.197</v>
      </c>
      <c r="F7" s="26">
        <f>Март!E5</f>
        <v>13356.197</v>
      </c>
    </row>
    <row r="8" spans="3:8" x14ac:dyDescent="0.25">
      <c r="C8" t="s">
        <v>5</v>
      </c>
      <c r="D8" s="25">
        <f>Апрель!E6</f>
        <v>4300.1099999999997</v>
      </c>
      <c r="E8" s="26">
        <f t="shared" si="0"/>
        <v>13356.197</v>
      </c>
      <c r="F8" s="26">
        <f>Апрель!E5</f>
        <v>13356.197</v>
      </c>
    </row>
    <row r="9" spans="3:8" x14ac:dyDescent="0.25">
      <c r="C9" t="s">
        <v>6</v>
      </c>
      <c r="D9" s="25">
        <f>Май!E6</f>
        <v>4238.1900000000005</v>
      </c>
      <c r="E9" s="26">
        <f t="shared" si="0"/>
        <v>9804.8860000000004</v>
      </c>
      <c r="F9" s="26">
        <f>Май!E5</f>
        <v>9804.8860000000004</v>
      </c>
    </row>
    <row r="10" spans="3:8" x14ac:dyDescent="0.25">
      <c r="C10" t="s">
        <v>7</v>
      </c>
      <c r="D10" s="25">
        <f>Июнь!E6</f>
        <v>0</v>
      </c>
      <c r="E10" s="26">
        <f t="shared" si="0"/>
        <v>0</v>
      </c>
      <c r="F10" s="26">
        <f>Июнь!E5</f>
        <v>0</v>
      </c>
    </row>
    <row r="11" spans="3:8" x14ac:dyDescent="0.25">
      <c r="C11" t="s">
        <v>8</v>
      </c>
      <c r="D11" s="25">
        <f>Июль!E6</f>
        <v>0</v>
      </c>
      <c r="E11" s="26" t="e">
        <f t="shared" si="0"/>
        <v>#REF!</v>
      </c>
      <c r="F11" s="26">
        <f>Июль!E5</f>
        <v>0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0</v>
      </c>
      <c r="E12" s="26" t="e">
        <f t="shared" si="0"/>
        <v>#REF!</v>
      </c>
      <c r="F12" s="26">
        <f>Август!E5</f>
        <v>0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0</v>
      </c>
      <c r="E13" s="26">
        <f t="shared" si="0"/>
        <v>0</v>
      </c>
      <c r="F13" s="26">
        <f>Сентябрь!E5</f>
        <v>0</v>
      </c>
    </row>
    <row r="14" spans="3:8" x14ac:dyDescent="0.25">
      <c r="C14" t="s">
        <v>11</v>
      </c>
      <c r="D14" s="25">
        <f>Октябрь!E6</f>
        <v>0</v>
      </c>
      <c r="E14" s="26">
        <f t="shared" si="0"/>
        <v>0</v>
      </c>
      <c r="F14" s="26">
        <f>Октябрь!E5</f>
        <v>0</v>
      </c>
    </row>
    <row r="15" spans="3:8" x14ac:dyDescent="0.25">
      <c r="C15" t="s">
        <v>12</v>
      </c>
      <c r="D15" s="25">
        <f>Ноябрь!E6</f>
        <v>0</v>
      </c>
      <c r="E15" s="26">
        <f t="shared" si="0"/>
        <v>0</v>
      </c>
      <c r="F15" s="26">
        <f>Ноябрь!E5</f>
        <v>0</v>
      </c>
    </row>
    <row r="16" spans="3:8" x14ac:dyDescent="0.25">
      <c r="C16" t="s">
        <v>13</v>
      </c>
      <c r="D16" s="25">
        <f>Декабрь!E6</f>
        <v>0</v>
      </c>
      <c r="E16" s="26">
        <f t="shared" si="0"/>
        <v>0</v>
      </c>
      <c r="F16" s="26">
        <f>Декабрь!E5</f>
        <v>0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3932142/1000</f>
        <v>3932.1419999999998</v>
      </c>
    </row>
    <row r="6" spans="1:5" s="3" customFormat="1" ht="12.75" x14ac:dyDescent="0.2">
      <c r="A6" s="60"/>
      <c r="B6" s="44"/>
      <c r="C6" s="46"/>
      <c r="D6" s="6" t="s">
        <v>16</v>
      </c>
      <c r="E6" s="7">
        <f>4.63588*1000</f>
        <v>4635.88</v>
      </c>
    </row>
    <row r="7" spans="1:5" s="3" customFormat="1" ht="25.5" x14ac:dyDescent="0.2">
      <c r="A7" s="61"/>
      <c r="B7" s="45"/>
      <c r="C7" s="46"/>
      <c r="D7" s="8" t="s">
        <v>15</v>
      </c>
      <c r="E7" s="9">
        <f t="shared" ref="E7" si="0">E5*E6</f>
        <v>18228938.45496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2050.6034</v>
      </c>
    </row>
    <row r="13" spans="1:5" x14ac:dyDescent="0.25">
      <c r="A13" s="10" t="s">
        <v>0</v>
      </c>
      <c r="B13" s="11" t="s">
        <v>18</v>
      </c>
      <c r="C13" s="11" t="s">
        <v>17</v>
      </c>
      <c r="D13" s="11" t="s">
        <v>1</v>
      </c>
      <c r="E13" s="12" t="s">
        <v>3</v>
      </c>
    </row>
    <row r="14" spans="1:5" ht="25.5" x14ac:dyDescent="0.25">
      <c r="A14" s="1">
        <v>1</v>
      </c>
      <c r="B14" s="48" t="s">
        <v>22</v>
      </c>
      <c r="C14" s="51" t="s">
        <v>24</v>
      </c>
      <c r="D14" s="4" t="s">
        <v>20</v>
      </c>
      <c r="E14" s="5">
        <f>2761/1000</f>
        <v>2.7610000000000001</v>
      </c>
    </row>
    <row r="15" spans="1:5" x14ac:dyDescent="0.25">
      <c r="A15" s="1">
        <v>2</v>
      </c>
      <c r="B15" s="49"/>
      <c r="C15" s="51"/>
      <c r="D15" s="6" t="s">
        <v>16</v>
      </c>
      <c r="E15" s="7">
        <f>4.6148*1000</f>
        <v>4614.8</v>
      </c>
    </row>
    <row r="16" spans="1:5" ht="25.5" x14ac:dyDescent="0.25">
      <c r="A16" s="1">
        <v>3</v>
      </c>
      <c r="B16" s="50"/>
      <c r="C16" s="51"/>
      <c r="D16" s="8" t="s">
        <v>15</v>
      </c>
      <c r="E16" s="9">
        <f>E14*E15</f>
        <v>12741.462800000001</v>
      </c>
    </row>
    <row r="18" spans="4:5" x14ac:dyDescent="0.25">
      <c r="D18" s="14" t="s">
        <v>21</v>
      </c>
      <c r="E18" s="27" t="s">
        <v>26</v>
      </c>
    </row>
  </sheetData>
  <mergeCells count="10">
    <mergeCell ref="B14:B16"/>
    <mergeCell ref="C14:C16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4" sqref="E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13356197/1000</f>
        <v>13356.197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4.30011*1000</f>
        <v>4300.1099999999997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57433116.281669997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2" spans="1:5" s="20" customFormat="1" ht="18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25.5" customHeight="1" x14ac:dyDescent="0.2">
      <c r="A13" s="1">
        <v>1</v>
      </c>
      <c r="B13" s="48" t="s">
        <v>22</v>
      </c>
      <c r="C13" s="51" t="s">
        <v>24</v>
      </c>
      <c r="D13" s="4" t="s">
        <v>20</v>
      </c>
      <c r="E13" s="5">
        <f>6463/1000</f>
        <v>6.4630000000000001</v>
      </c>
    </row>
    <row r="14" spans="1:5" s="20" customFormat="1" ht="18" customHeight="1" x14ac:dyDescent="0.2">
      <c r="A14" s="1">
        <v>2</v>
      </c>
      <c r="B14" s="49"/>
      <c r="C14" s="51"/>
      <c r="D14" s="6" t="s">
        <v>16</v>
      </c>
      <c r="E14" s="7">
        <f>4.62161*1000</f>
        <v>4621.6100000000006</v>
      </c>
    </row>
    <row r="15" spans="1:5" s="20" customFormat="1" ht="24.75" customHeight="1" x14ac:dyDescent="0.2">
      <c r="A15" s="1">
        <v>3</v>
      </c>
      <c r="B15" s="50"/>
      <c r="C15" s="51"/>
      <c r="D15" s="8" t="s">
        <v>15</v>
      </c>
      <c r="E15" s="9">
        <f>E13*E14</f>
        <v>29869.465430000004</v>
      </c>
    </row>
    <row r="16" spans="1:5" s="20" customFormat="1" ht="18" customHeight="1" x14ac:dyDescent="0.2">
      <c r="A16" s="31"/>
      <c r="B16" s="32"/>
      <c r="C16" s="33"/>
      <c r="D16" s="34"/>
      <c r="E16" s="35"/>
    </row>
    <row r="18" spans="4:5" x14ac:dyDescent="0.25">
      <c r="D18" s="14" t="s">
        <v>21</v>
      </c>
      <c r="E18" s="27" t="s">
        <v>27</v>
      </c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6" sqref="E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13356197/1000</f>
        <v>13356.197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4.30011*1000</f>
        <v>4300.1099999999997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57433116.281669997</v>
      </c>
    </row>
    <row r="8" spans="1:5" s="39" customFormat="1" ht="27.7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5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hidden="1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3" spans="1:5" ht="12.75" customHeight="1" x14ac:dyDescent="0.25"/>
    <row r="14" spans="1:5" x14ac:dyDescent="0.25">
      <c r="D14" s="14" t="s">
        <v>21</v>
      </c>
      <c r="E14" s="27" t="s">
        <v>28</v>
      </c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9804886/1000</f>
        <v>9804.8860000000004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4.23819*1000</f>
        <v>4238.1900000000005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41554969.796340004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 t="s">
        <v>29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9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36"/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10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ht="15" x14ac:dyDescent="0.25">
      <c r="D15" s="28" t="s">
        <v>21</v>
      </c>
      <c r="E15" s="36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2026-06-15T06:47:26Z</dcterms:modified>
</cp:coreProperties>
</file>