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75" windowHeight="8130"/>
  </bookViews>
  <sheets>
    <sheet name="Лист1" sheetId="1" r:id="rId1"/>
    <sheet name="2013" sheetId="2" r:id="rId2"/>
    <sheet name="2014" sheetId="3" r:id="rId3"/>
  </sheets>
  <calcPr calcId="145621" calcMode="manual"/>
</workbook>
</file>

<file path=xl/calcChain.xml><?xml version="1.0" encoding="utf-8"?>
<calcChain xmlns="http://schemas.openxmlformats.org/spreadsheetml/2006/main">
  <c r="I98" i="1" l="1"/>
  <c r="G30" i="1"/>
  <c r="H42" i="1"/>
  <c r="G14" i="3"/>
  <c r="J46" i="1"/>
  <c r="J43" i="1"/>
  <c r="E29" i="3"/>
  <c r="J28" i="3"/>
  <c r="C29" i="3"/>
  <c r="J13" i="3"/>
  <c r="G29" i="3"/>
  <c r="L29" i="3" s="1"/>
  <c r="K29" i="3"/>
  <c r="E49" i="3"/>
  <c r="G49" i="3"/>
  <c r="C49" i="3"/>
  <c r="H50" i="1" l="1"/>
  <c r="F42" i="1"/>
  <c r="D42" i="1"/>
  <c r="G29" i="2"/>
  <c r="E29" i="2"/>
  <c r="C29" i="2"/>
  <c r="J28" i="2"/>
  <c r="J39" i="1" l="1"/>
  <c r="J42" i="1" s="1"/>
  <c r="J13" i="2"/>
  <c r="C14" i="2"/>
  <c r="J45" i="3" l="1"/>
  <c r="J44" i="3"/>
  <c r="I42" i="3"/>
  <c r="J41" i="3"/>
  <c r="J37" i="3"/>
  <c r="I36" i="3"/>
  <c r="J34" i="3"/>
  <c r="I49" i="3" s="1"/>
  <c r="I27" i="3"/>
  <c r="J26" i="3"/>
  <c r="J25" i="3"/>
  <c r="J24" i="3"/>
  <c r="J23" i="3"/>
  <c r="J22" i="3"/>
  <c r="I21" i="3"/>
  <c r="I20" i="3"/>
  <c r="I29" i="3" s="1"/>
  <c r="E14" i="3"/>
  <c r="C14" i="3"/>
  <c r="I12" i="3"/>
  <c r="J11" i="3"/>
  <c r="J10" i="3"/>
  <c r="J9" i="3"/>
  <c r="J8" i="3"/>
  <c r="J7" i="3"/>
  <c r="I5" i="3"/>
  <c r="G14" i="2"/>
  <c r="E14" i="2"/>
  <c r="I27" i="2"/>
  <c r="I12" i="2"/>
  <c r="J26" i="2"/>
  <c r="J11" i="2"/>
  <c r="J25" i="2"/>
  <c r="J10" i="2"/>
  <c r="J24" i="2"/>
  <c r="J9" i="2"/>
  <c r="J23" i="2"/>
  <c r="J8" i="2"/>
  <c r="J22" i="2"/>
  <c r="J7" i="2"/>
  <c r="I21" i="2"/>
  <c r="I20" i="2"/>
  <c r="I29" i="2" s="1"/>
  <c r="I5" i="2"/>
  <c r="I31" i="1"/>
  <c r="J28" i="1"/>
  <c r="I27" i="1"/>
  <c r="I26" i="1"/>
  <c r="I24" i="1"/>
  <c r="I23" i="1"/>
  <c r="I22" i="1"/>
  <c r="I25" i="1"/>
  <c r="I14" i="3" l="1"/>
  <c r="I14" i="2"/>
  <c r="I47" i="2"/>
  <c r="G47" i="2"/>
  <c r="E47" i="2"/>
  <c r="C47" i="2"/>
  <c r="E30" i="1"/>
  <c r="D30" i="1"/>
  <c r="I30" i="1"/>
</calcChain>
</file>

<file path=xl/sharedStrings.xml><?xml version="1.0" encoding="utf-8"?>
<sst xmlns="http://schemas.openxmlformats.org/spreadsheetml/2006/main" count="332" uniqueCount="237">
  <si>
    <t xml:space="preserve"> </t>
  </si>
  <si>
    <t>АКТ</t>
  </si>
  <si>
    <t>проверки финансовой деятельности ТСЖ"ЦЕНТР"</t>
  </si>
  <si>
    <t>г.Новокузнецк</t>
  </si>
  <si>
    <t>Остаток средств на расчетном счете ТСЖ "ЦЕНТР" по состоянию на</t>
  </si>
  <si>
    <t xml:space="preserve">Источники </t>
  </si>
  <si>
    <t>поступления средств</t>
  </si>
  <si>
    <t xml:space="preserve">Долг на </t>
  </si>
  <si>
    <t>Начислено</t>
  </si>
  <si>
    <t>Поступило</t>
  </si>
  <si>
    <t>Задолженность</t>
  </si>
  <si>
    <t>Оплата жителями по статьям:</t>
  </si>
  <si>
    <t>содержание жилья</t>
  </si>
  <si>
    <t>ремонт жилья</t>
  </si>
  <si>
    <t>уборка мусоропроводов</t>
  </si>
  <si>
    <t>вывоз мусора</t>
  </si>
  <si>
    <t>лифт</t>
  </si>
  <si>
    <t>электроэнергия</t>
  </si>
  <si>
    <t>Итого:</t>
  </si>
  <si>
    <t xml:space="preserve">Капитальный ремонт </t>
  </si>
  <si>
    <t>Собственники нежилых помещений</t>
  </si>
  <si>
    <t>Возмещение затрат по со-</t>
  </si>
  <si>
    <t>держанию и ремонту МОП</t>
  </si>
  <si>
    <t>Капремонт от нежил.помещ.</t>
  </si>
  <si>
    <t>Предоставление доступа к</t>
  </si>
  <si>
    <t xml:space="preserve">конструкциям здания для </t>
  </si>
  <si>
    <t>размещения сети Интернет</t>
  </si>
  <si>
    <t>Аренда земли</t>
  </si>
  <si>
    <t>Прочие поступления</t>
  </si>
  <si>
    <t>Итого доходов:</t>
  </si>
  <si>
    <t>Фирма-поставщик</t>
  </si>
  <si>
    <t>Наименование услуг</t>
  </si>
  <si>
    <t>Сумма</t>
  </si>
  <si>
    <t>за начисление и сбор средств, хол.воду</t>
  </si>
  <si>
    <t>ООО"Запсиблифт-сервис</t>
  </si>
  <si>
    <t>за обслуживание лифтов</t>
  </si>
  <si>
    <t>ООО"ГЦКРП"</t>
  </si>
  <si>
    <t>за начисление квартплаты</t>
  </si>
  <si>
    <t>за паспортно-учетные услуги</t>
  </si>
  <si>
    <t>ООО"КББ"</t>
  </si>
  <si>
    <t>за расчетное обслуживание</t>
  </si>
  <si>
    <t>ОАО "Кузбассэнергосбыт"</t>
  </si>
  <si>
    <t>за электроэнергию</t>
  </si>
  <si>
    <t>ФБУЗ "Дезстанция"</t>
  </si>
  <si>
    <t>за дератизацию</t>
  </si>
  <si>
    <t>за вывоз мусора</t>
  </si>
  <si>
    <t>ИП Кузнецов С.А.</t>
  </si>
  <si>
    <t>за обслуживание инженерных сетей</t>
  </si>
  <si>
    <t>за текущий ремонт сантехнических сет.</t>
  </si>
  <si>
    <t>за обслуживание тепловых узлов</t>
  </si>
  <si>
    <t>ООО"Энергоконтроль-серв.</t>
  </si>
  <si>
    <t>ООО"Ресурс"</t>
  </si>
  <si>
    <t>за охрану двора</t>
  </si>
  <si>
    <t>Лимонов А.С.</t>
  </si>
  <si>
    <t>Расходы</t>
  </si>
  <si>
    <t>Зарплата обслуживающего персонала</t>
  </si>
  <si>
    <t>Суммы, руб.</t>
  </si>
  <si>
    <t>Зарплата АУП</t>
  </si>
  <si>
    <t>Зарплата по договорам</t>
  </si>
  <si>
    <t>Налоги(ПФ,ФСС, УСНО)</t>
  </si>
  <si>
    <t>Материалы</t>
  </si>
  <si>
    <t>Канцелярские расходы</t>
  </si>
  <si>
    <t>Услуги связи</t>
  </si>
  <si>
    <t>Транспортные расходы</t>
  </si>
  <si>
    <t>Проезд</t>
  </si>
  <si>
    <t>Прочие расходы</t>
  </si>
  <si>
    <t>Судебные расходы</t>
  </si>
  <si>
    <t xml:space="preserve">Для проверки были представлены все первичные документы и регистры бух- </t>
  </si>
  <si>
    <t xml:space="preserve">галтерского учета, договоры с поставщиками услуг, подряда и с физическими </t>
  </si>
  <si>
    <t>лицами за отчетный период.</t>
  </si>
  <si>
    <t xml:space="preserve">Согласно расчету по нормативам численность персонала составляет 20 штатных </t>
  </si>
  <si>
    <t>единиц. В связи стем.что обслуживание инженерного оборудования производит</t>
  </si>
  <si>
    <t xml:space="preserve">ООО"ГЦКРП", потребность в трудовых ресурсах  составляет 13 человек. С учетом </t>
  </si>
  <si>
    <t xml:space="preserve">   По штатному расписанию в ТСЖ "Центр" работают 3 человека АУП </t>
  </si>
  <si>
    <t xml:space="preserve">ла(уборщики помещений, дворники, уборщики мусоропроводов, электрик, </t>
  </si>
  <si>
    <t>плотник). Должностные оклады согласно штатному расписанию  составляют</t>
  </si>
  <si>
    <t>№п/п</t>
  </si>
  <si>
    <t>Должность</t>
  </si>
  <si>
    <t>Управляющая</t>
  </si>
  <si>
    <t>Председатель правления ТСЖ</t>
  </si>
  <si>
    <t>Бухгалтер</t>
  </si>
  <si>
    <t>Электрик</t>
  </si>
  <si>
    <t>Плотник</t>
  </si>
  <si>
    <t xml:space="preserve">   Проверены все ведомости начисления заработной платы работникам ТСЖ</t>
  </si>
  <si>
    <t>и работникам, работающим по гражданско-правовым договорам(разовые до-</t>
  </si>
  <si>
    <t xml:space="preserve">говоры). Удержание подоходного налога и отчисления взносов в Пенсионный </t>
  </si>
  <si>
    <t>фонд произведены без нарушений.</t>
  </si>
  <si>
    <t xml:space="preserve"> Все необходимые отчеты в налоговые органы и социальные фонды сданы</t>
  </si>
  <si>
    <t>в полном объеме и в срок.</t>
  </si>
  <si>
    <t xml:space="preserve">Заработная плата работникам перечисляется на карты "Золотая корона" в </t>
  </si>
  <si>
    <t>ОАО "Кузнецкбизнесбанк".</t>
  </si>
  <si>
    <t xml:space="preserve">  Расчетный счет открыт в ОАО "Кузнецкбизнесбанк"</t>
  </si>
  <si>
    <t>подтверждены банком.</t>
  </si>
  <si>
    <t xml:space="preserve"> Поступление денежных средств ТСЖ -это платежи жителей за жилищные и ком-</t>
  </si>
  <si>
    <t xml:space="preserve">  Расход денежных средств с расчетного счета -это выплаты по договорам за </t>
  </si>
  <si>
    <t xml:space="preserve">   Денежные средства поступают в кассу ТСЖ "Центр" из банка  по чековой</t>
  </si>
  <si>
    <t>Они расходуются из кассы на приобретение материалов и инвентаря для уборки</t>
  </si>
  <si>
    <t>территории и подъездов, материалов для ремонта подъездов.</t>
  </si>
  <si>
    <t>книжке и от собственника киоска, расположенного на территории  двора дома,</t>
  </si>
  <si>
    <t xml:space="preserve">  Авансовые отчеты работников производились без нарушения сроков. На покуп-</t>
  </si>
  <si>
    <t>ку материалов и инвентаря имеются в наличии все первичные документы.</t>
  </si>
  <si>
    <t>Подписи членов ревизионной комиссии:</t>
  </si>
  <si>
    <t>прилагаются.</t>
  </si>
  <si>
    <t>оказанные услуги. Договоры на предоставленные услуги имеются. К ним прило-</t>
  </si>
  <si>
    <t xml:space="preserve">ложены необходимые сметы. Счет-фактуры и акты выполненных работ </t>
  </si>
  <si>
    <t>ИП Шабалина О.Б. за подключение к щитовой дома и аренду земли.</t>
  </si>
  <si>
    <t>Бухгалтерский учет ведется по программе 1С:Бухгалтерия 8.2</t>
  </si>
  <si>
    <t>Оклад с районным</t>
  </si>
  <si>
    <t>коэффиц.руб.</t>
  </si>
  <si>
    <t>Уборщик территории(3 чел)</t>
  </si>
  <si>
    <t>Уборщик помещений(3 чел)</t>
  </si>
  <si>
    <t xml:space="preserve">   Было проверено соответствие поступления и расходования денежных средств </t>
  </si>
  <si>
    <t xml:space="preserve">  Списание материалов производится ежемесячно по акту .</t>
  </si>
  <si>
    <t>на расчетном счете  выпискам  ОАО АБ "Кузнецкбизнесбанка"</t>
  </si>
  <si>
    <t>электроэнергия ОДН</t>
  </si>
  <si>
    <t>Возмещение затрат по содержанию и ремонту МОП(нежилые пом)</t>
  </si>
  <si>
    <t>Наименование орг.</t>
  </si>
  <si>
    <t>Долг на 01.01.13</t>
  </si>
  <si>
    <t>Оплачено</t>
  </si>
  <si>
    <t>Долг на 31.12.13</t>
  </si>
  <si>
    <t>ИП Казанцева С.Н.</t>
  </si>
  <si>
    <t>ИП Трошкина Е.Е.</t>
  </si>
  <si>
    <t>Бирж А.А.</t>
  </si>
  <si>
    <t>ИП Литвиненко М.И.</t>
  </si>
  <si>
    <t>ЗАО "ЦПС"</t>
  </si>
  <si>
    <t>ООО"Каштан"</t>
  </si>
  <si>
    <t>ООО"Аквамаркет"</t>
  </si>
  <si>
    <t>ООО"Консалтинг"</t>
  </si>
  <si>
    <t>ООО"Финансовые инс"</t>
  </si>
  <si>
    <t>Селезнев А.Д.</t>
  </si>
  <si>
    <t>Чинчин С.В.</t>
  </si>
  <si>
    <t>Капремонт (нежилые помещения)</t>
  </si>
  <si>
    <t>Аренда щитовой</t>
  </si>
  <si>
    <t>ЗАО "ЗапСибТранст"</t>
  </si>
  <si>
    <t>ЗАО "Кузбассэнергосв"</t>
  </si>
  <si>
    <t>ЗАО "РЦТК"</t>
  </si>
  <si>
    <t>ИПЧурсин Ю.Н.</t>
  </si>
  <si>
    <t>ИП Шабалин О.Б.</t>
  </si>
  <si>
    <t>ОАО "МТС"</t>
  </si>
  <si>
    <t>ОАО "Сибсвязь"</t>
  </si>
  <si>
    <t>ООО"Престиж-Интернет"</t>
  </si>
  <si>
    <t>ООО"Е-Лайт-Телеком"</t>
  </si>
  <si>
    <t>ООО"Клиф"</t>
  </si>
  <si>
    <t>ООО"Лотус"</t>
  </si>
  <si>
    <t>ООО"Связь+Сервис"</t>
  </si>
  <si>
    <t>ООО"Сибирские сети"</t>
  </si>
  <si>
    <t>ООО"Снежный городок-К.</t>
  </si>
  <si>
    <t>ООО"Феникс"</t>
  </si>
  <si>
    <t>ООО"Аквасан"</t>
  </si>
  <si>
    <t>ООО"РЕСО Гарантия"</t>
  </si>
  <si>
    <t>страхование лифтов</t>
  </si>
  <si>
    <t>ООО"ЧОП Барс"</t>
  </si>
  <si>
    <t>за аренду помещения для офиса</t>
  </si>
  <si>
    <t>ООО"Запсиблифт"</t>
  </si>
  <si>
    <t>за изготовление скамеек</t>
  </si>
  <si>
    <t>ООО"Системы учета"</t>
  </si>
  <si>
    <t>Комиссия в составе членов ревизионной комиссии :  Баньковой О.Т.</t>
  </si>
  <si>
    <t>Банькова О.Т.</t>
  </si>
  <si>
    <t>Копылова И.Д.</t>
  </si>
  <si>
    <t>Окишева Е.Ю.</t>
  </si>
  <si>
    <t>за 2014 год</t>
  </si>
  <si>
    <t>руб.</t>
  </si>
  <si>
    <t>Долг на 01.01.14</t>
  </si>
  <si>
    <t>Долг на 31.12.14</t>
  </si>
  <si>
    <t>на 31.12.2014</t>
  </si>
  <si>
    <t>01.01.2014г. составил 522116.45руб., в кассе  3234.24 руб.(всего 525350.69 руб.)</t>
  </si>
  <si>
    <t>В течение 2014 года на расчетный счет и в кассу ТСЖ"Центр" поступило</t>
  </si>
  <si>
    <t>ООО "Лотус"</t>
  </si>
  <si>
    <t>Продюс.центр "Продв"</t>
  </si>
  <si>
    <t>Аредакова М.А.</t>
  </si>
  <si>
    <t>Горячая вода</t>
  </si>
  <si>
    <t>Расходы за 2014 г. составили 9562676.55 рублей, из них:</t>
  </si>
  <si>
    <t>ООО "Водоканал"</t>
  </si>
  <si>
    <t>ООО"Электроконтроль-Комплект"</t>
  </si>
  <si>
    <t>ФБУ "Кемеровский ЦСМ"</t>
  </si>
  <si>
    <t xml:space="preserve"> счетчики на воду</t>
  </si>
  <si>
    <t>поверка счетчиков на воду</t>
  </si>
  <si>
    <t>текущий ремонт инженерных сетей</t>
  </si>
  <si>
    <t>ООО"Элита -ЖКХ"</t>
  </si>
  <si>
    <t>за ремонт фасадов входов в  подъезды</t>
  </si>
  <si>
    <t>замена стояков отопления в кв.</t>
  </si>
  <si>
    <t>ремонт вентиляции</t>
  </si>
  <si>
    <t>асфальтирование двора</t>
  </si>
  <si>
    <t>вырубку деревьев, покраску ограждений</t>
  </si>
  <si>
    <t>за уборку снега,  покос травы,</t>
  </si>
  <si>
    <t>за уборку подвалов, крыши</t>
  </si>
  <si>
    <t>АНО УПЦ "Молодость Запсиба"</t>
  </si>
  <si>
    <t>Качели, урны</t>
  </si>
  <si>
    <t>ООО"Эко-Строй-Сибирь"</t>
  </si>
  <si>
    <t>песочницы, качели, спорткомплекс</t>
  </si>
  <si>
    <t>за ремонт мусорных камер</t>
  </si>
  <si>
    <t>ООО"Строитель-НК"</t>
  </si>
  <si>
    <t>кварцитовая крошка для парковки</t>
  </si>
  <si>
    <t>ремонт швов</t>
  </si>
  <si>
    <t>ИП Сидоров М.Н.</t>
  </si>
  <si>
    <t xml:space="preserve">ИП Ничинский А.А. </t>
  </si>
  <si>
    <t>изготовление скамеек, табличек на под.</t>
  </si>
  <si>
    <t>ООО"Мастер Павчух"</t>
  </si>
  <si>
    <t>услуги по долгам</t>
  </si>
  <si>
    <t>ИП Липатов А.А.</t>
  </si>
  <si>
    <t>монтаж фотореле на шлагбаумах</t>
  </si>
  <si>
    <t>Опломбировка счетчиков</t>
  </si>
  <si>
    <t>ИП Юрченко Г.М.</t>
  </si>
  <si>
    <t>Покраска цоколя дома</t>
  </si>
  <si>
    <t>Ремонт плитки подъезда №2</t>
  </si>
  <si>
    <t>ИП Юрченко П.Г.</t>
  </si>
  <si>
    <t>замена стояков отопления</t>
  </si>
  <si>
    <t>покос травы</t>
  </si>
  <si>
    <t>ремонт арки,покраска стен</t>
  </si>
  <si>
    <t>за поверку счетчиков отоп.и обслуживание</t>
  </si>
  <si>
    <t>за диагностику вентиляции</t>
  </si>
  <si>
    <t>за монтаж светильников над подъезд.</t>
  </si>
  <si>
    <t xml:space="preserve">организация ООО"Аквасан". , паспортно-учетные услуги предоставляет </t>
  </si>
  <si>
    <t>Уборщик мусоропроводов (2 чел)</t>
  </si>
  <si>
    <t>(управляющая, председатель, бухгалтер) и 5 человек обслуживающего персона-</t>
  </si>
  <si>
    <t>того, что 4 работника совмещают обязанности 2 и 3 штатных единиц, соответст-</t>
  </si>
  <si>
    <t>венно фактическая численность работников составляет 9человек.</t>
  </si>
  <si>
    <t>Остатки денежных средств на расчетном счете на начало и конец 2014 г.</t>
  </si>
  <si>
    <t>мунальные услуги.</t>
  </si>
  <si>
    <t>тальный ремонт дома согласно Закону №</t>
  </si>
  <si>
    <t>с 01.12.2014 г. в Сбербанке России открыт счет для накопления средств на капи-</t>
  </si>
  <si>
    <t>изготовление ограждений (аванс)</t>
  </si>
  <si>
    <t xml:space="preserve">Возврат судебных издержек по </t>
  </si>
  <si>
    <t>исполнительным листам</t>
  </si>
  <si>
    <t xml:space="preserve"> Копыловой И.Д,. Окишевой Е.Ю. в присутствии управляющей Балановской А.П.</t>
  </si>
  <si>
    <t>председателя ТСЖ"Центр" Петровой В.И.,бухгалтера Белозеровой Г.П. провели</t>
  </si>
  <si>
    <t xml:space="preserve"> проверку финансовой деятельности ТСЖ"Центр" за период  с 01.01.2014 г. по</t>
  </si>
  <si>
    <t xml:space="preserve"> 31.12.2014 г.</t>
  </si>
  <si>
    <t>В том числе: справочно по исполни-</t>
  </si>
  <si>
    <t>тельным листам</t>
  </si>
  <si>
    <t>по поставщикам:</t>
  </si>
  <si>
    <t>капремонт 14552.99 руб.</t>
  </si>
  <si>
    <t xml:space="preserve">Ревизионная комиссия рекомендует уменьшить расход наличных денежных </t>
  </si>
  <si>
    <t>средств путем перечисления  с расчетного счета сумм на хозяйственные нужды.</t>
  </si>
  <si>
    <t>19.03.2015 г.</t>
  </si>
  <si>
    <r>
      <t>Остаток на расчетном счете на 31.12.2014г. составил 69288.45</t>
    </r>
    <r>
      <rPr>
        <b/>
        <sz val="11"/>
        <color theme="1"/>
        <rFont val="Calibri"/>
        <family val="2"/>
        <charset val="204"/>
        <scheme val="minor"/>
      </rPr>
      <t>руб</t>
    </r>
    <r>
      <rPr>
        <sz val="11"/>
        <color theme="1"/>
        <rFont val="Calibri"/>
        <family val="2"/>
        <charset val="204"/>
        <scheme val="minor"/>
      </rPr>
      <t>., в т.ч.на</t>
    </r>
  </si>
  <si>
    <r>
      <t>Остаток в кассе на 31.12.2014г. составил 32.43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руб.(Всего 69320.88руб.)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</si>
</sst>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ashed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2" xfId="0" applyBorder="1"/>
    <xf numFmtId="0" fontId="2" fillId="0" borderId="0" xfId="0" applyFont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2" fontId="0" fillId="0" borderId="12" xfId="0" applyNumberFormat="1" applyBorder="1"/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2" fillId="0" borderId="6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 applyFo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/>
    <xf numFmtId="0" fontId="0" fillId="0" borderId="2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14" fontId="0" fillId="0" borderId="9" xfId="0" applyNumberFormat="1" applyFont="1" applyBorder="1"/>
    <xf numFmtId="0" fontId="4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" xfId="0" applyFont="1" applyBorder="1"/>
    <xf numFmtId="0" fontId="0" fillId="0" borderId="10" xfId="0" applyFont="1" applyBorder="1"/>
    <xf numFmtId="0" fontId="0" fillId="0" borderId="10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2" fontId="0" fillId="0" borderId="10" xfId="0" applyNumberFormat="1" applyFont="1" applyBorder="1" applyAlignment="1">
      <alignment horizontal="right"/>
    </xf>
    <xf numFmtId="2" fontId="0" fillId="0" borderId="12" xfId="0" applyNumberFormat="1" applyFont="1" applyBorder="1" applyAlignment="1">
      <alignment horizontal="right"/>
    </xf>
    <xf numFmtId="2" fontId="0" fillId="0" borderId="1" xfId="0" applyNumberFormat="1" applyFont="1" applyBorder="1"/>
    <xf numFmtId="0" fontId="0" fillId="0" borderId="10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2" fontId="0" fillId="0" borderId="12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12" xfId="0" applyNumberFormat="1" applyFont="1" applyBorder="1"/>
    <xf numFmtId="0" fontId="0" fillId="0" borderId="3" xfId="0" applyFont="1" applyBorder="1"/>
    <xf numFmtId="0" fontId="0" fillId="0" borderId="2" xfId="0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9" xfId="0" applyFont="1" applyBorder="1"/>
    <xf numFmtId="0" fontId="0" fillId="0" borderId="13" xfId="0" applyFont="1" applyBorder="1"/>
    <xf numFmtId="0" fontId="0" fillId="0" borderId="0" xfId="0" applyFont="1" applyBorder="1"/>
    <xf numFmtId="0" fontId="0" fillId="0" borderId="14" xfId="0" applyFont="1" applyBorder="1"/>
    <xf numFmtId="0" fontId="0" fillId="0" borderId="15" xfId="0" applyFont="1" applyBorder="1"/>
    <xf numFmtId="2" fontId="0" fillId="0" borderId="4" xfId="0" applyNumberFormat="1" applyFont="1" applyBorder="1"/>
    <xf numFmtId="2" fontId="0" fillId="0" borderId="7" xfId="0" applyNumberFormat="1" applyFont="1" applyBorder="1"/>
    <xf numFmtId="2" fontId="4" fillId="0" borderId="7" xfId="0" applyNumberFormat="1" applyFont="1" applyBorder="1"/>
    <xf numFmtId="2" fontId="0" fillId="0" borderId="10" xfId="0" applyNumberFormat="1" applyFont="1" applyBorder="1"/>
    <xf numFmtId="2" fontId="0" fillId="0" borderId="6" xfId="0" applyNumberFormat="1" applyFont="1" applyBorder="1"/>
    <xf numFmtId="2" fontId="4" fillId="0" borderId="8" xfId="0" applyNumberFormat="1" applyFont="1" applyBorder="1"/>
    <xf numFmtId="2" fontId="0" fillId="0" borderId="3" xfId="0" applyNumberFormat="1" applyFont="1" applyBorder="1"/>
    <xf numFmtId="2" fontId="4" fillId="0" borderId="4" xfId="0" applyNumberFormat="1" applyFont="1" applyBorder="1"/>
    <xf numFmtId="2" fontId="0" fillId="0" borderId="2" xfId="0" applyNumberFormat="1" applyFont="1" applyBorder="1"/>
    <xf numFmtId="0" fontId="0" fillId="0" borderId="16" xfId="0" applyFont="1" applyBorder="1"/>
    <xf numFmtId="0" fontId="4" fillId="0" borderId="7" xfId="0" applyFont="1" applyBorder="1"/>
    <xf numFmtId="2" fontId="4" fillId="0" borderId="10" xfId="0" applyNumberFormat="1" applyFont="1" applyBorder="1"/>
    <xf numFmtId="2" fontId="0" fillId="0" borderId="5" xfId="0" applyNumberFormat="1" applyFont="1" applyBorder="1"/>
    <xf numFmtId="0" fontId="4" fillId="0" borderId="4" xfId="0" applyFont="1" applyBorder="1"/>
    <xf numFmtId="2" fontId="4" fillId="0" borderId="12" xfId="0" applyNumberFormat="1" applyFont="1" applyBorder="1" applyAlignment="1">
      <alignment horizontal="left"/>
    </xf>
    <xf numFmtId="0" fontId="4" fillId="0" borderId="0" xfId="0" applyFont="1"/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2" xfId="0" applyNumberFormat="1" applyFont="1" applyBorder="1"/>
    <xf numFmtId="0" fontId="0" fillId="0" borderId="0" xfId="0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tabSelected="1" topLeftCell="A157" workbookViewId="0">
      <selection activeCell="J15" sqref="J15"/>
    </sheetView>
  </sheetViews>
  <sheetFormatPr defaultRowHeight="15" x14ac:dyDescent="0.25"/>
  <cols>
    <col min="1" max="1" width="15" customWidth="1"/>
    <col min="3" max="3" width="11.42578125" customWidth="1"/>
    <col min="4" max="4" width="13.28515625" customWidth="1"/>
    <col min="5" max="5" width="3.28515625" customWidth="1"/>
    <col min="6" max="6" width="11" customWidth="1"/>
    <col min="7" max="7" width="3.140625" customWidth="1"/>
    <col min="8" max="8" width="15.85546875" customWidth="1"/>
    <col min="9" max="9" width="3.5703125" customWidth="1"/>
    <col min="10" max="10" width="11.7109375" customWidth="1"/>
    <col min="11" max="11" width="12.5703125" customWidth="1"/>
  </cols>
  <sheetData>
    <row r="1" spans="1:10" x14ac:dyDescent="0.25">
      <c r="A1" s="17" t="s">
        <v>0</v>
      </c>
      <c r="B1" s="17"/>
      <c r="C1" s="18" t="s">
        <v>1</v>
      </c>
      <c r="D1" s="18"/>
      <c r="E1" s="18"/>
      <c r="F1" s="18"/>
      <c r="G1" s="18"/>
      <c r="H1" s="17"/>
      <c r="I1" s="17"/>
      <c r="J1" s="17"/>
    </row>
    <row r="2" spans="1:10" x14ac:dyDescent="0.25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7"/>
    </row>
    <row r="3" spans="1:10" x14ac:dyDescent="0.25">
      <c r="A3" s="17"/>
      <c r="B3" s="17"/>
      <c r="C3" s="18" t="s">
        <v>160</v>
      </c>
      <c r="D3" s="18"/>
      <c r="E3" s="18"/>
      <c r="F3" s="18"/>
      <c r="G3" s="18"/>
      <c r="H3" s="17"/>
      <c r="I3" s="17"/>
      <c r="J3" s="17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17" t="s">
        <v>3</v>
      </c>
      <c r="B5" s="17"/>
      <c r="C5" s="17"/>
      <c r="D5" s="17"/>
      <c r="E5" s="17"/>
      <c r="F5" s="17"/>
      <c r="G5" s="17"/>
      <c r="H5" s="17" t="s">
        <v>234</v>
      </c>
      <c r="I5" s="17"/>
      <c r="J5" s="17"/>
    </row>
    <row r="6" spans="1:10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/>
      <c r="B8" s="17" t="s">
        <v>156</v>
      </c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17" t="s">
        <v>224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x14ac:dyDescent="0.25">
      <c r="A10" s="17" t="s">
        <v>225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5">
      <c r="A11" s="17" t="s">
        <v>226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17" t="s">
        <v>227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0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A14" s="17"/>
      <c r="B14" s="17" t="s">
        <v>4</v>
      </c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s="17" t="s">
        <v>165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x14ac:dyDescent="0.25">
      <c r="A17" s="17"/>
      <c r="B17" s="17" t="s">
        <v>166</v>
      </c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19">
        <v>9106646.7400000002</v>
      </c>
      <c r="B18" s="17" t="s">
        <v>161</v>
      </c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20" t="s">
        <v>5</v>
      </c>
      <c r="B19" s="21"/>
      <c r="C19" s="22"/>
      <c r="D19" s="23" t="s">
        <v>7</v>
      </c>
      <c r="E19" s="24" t="s">
        <v>8</v>
      </c>
      <c r="F19" s="25"/>
      <c r="G19" s="24" t="s">
        <v>9</v>
      </c>
      <c r="H19" s="25"/>
      <c r="I19" s="24" t="s">
        <v>10</v>
      </c>
      <c r="J19" s="25"/>
    </row>
    <row r="20" spans="1:10" x14ac:dyDescent="0.25">
      <c r="A20" s="26" t="s">
        <v>6</v>
      </c>
      <c r="B20" s="27"/>
      <c r="C20" s="28"/>
      <c r="D20" s="29">
        <v>41640</v>
      </c>
      <c r="E20" s="26"/>
      <c r="F20" s="28"/>
      <c r="G20" s="26"/>
      <c r="H20" s="28"/>
      <c r="I20" s="26" t="s">
        <v>164</v>
      </c>
      <c r="J20" s="28"/>
    </row>
    <row r="21" spans="1:10" x14ac:dyDescent="0.25">
      <c r="A21" s="30" t="s">
        <v>11</v>
      </c>
      <c r="B21" s="31"/>
      <c r="C21" s="32"/>
      <c r="D21" s="33"/>
      <c r="E21" s="31"/>
      <c r="F21" s="32"/>
      <c r="G21" s="34"/>
      <c r="H21" s="32"/>
      <c r="I21" s="34"/>
      <c r="J21" s="32"/>
    </row>
    <row r="22" spans="1:10" x14ac:dyDescent="0.25">
      <c r="A22" s="34" t="s">
        <v>12</v>
      </c>
      <c r="B22" s="31"/>
      <c r="C22" s="32"/>
      <c r="D22" s="33">
        <v>618840.9</v>
      </c>
      <c r="E22" s="35">
        <v>2130007.81</v>
      </c>
      <c r="F22" s="36"/>
      <c r="G22" s="35">
        <v>2295324.4900000002</v>
      </c>
      <c r="H22" s="36"/>
      <c r="I22" s="37">
        <f t="shared" ref="I22:I27" si="0">D22+E22-G22</f>
        <v>453524.21999999974</v>
      </c>
      <c r="J22" s="38"/>
    </row>
    <row r="23" spans="1:10" x14ac:dyDescent="0.25">
      <c r="A23" s="34" t="s">
        <v>13</v>
      </c>
      <c r="B23" s="31"/>
      <c r="C23" s="32"/>
      <c r="D23" s="39">
        <v>450557.34</v>
      </c>
      <c r="E23" s="35">
        <v>1933454.97</v>
      </c>
      <c r="F23" s="36"/>
      <c r="G23" s="35">
        <v>1909338.89</v>
      </c>
      <c r="H23" s="36"/>
      <c r="I23" s="37">
        <f t="shared" si="0"/>
        <v>474673.42000000016</v>
      </c>
      <c r="J23" s="38"/>
    </row>
    <row r="24" spans="1:10" x14ac:dyDescent="0.25">
      <c r="A24" s="34" t="s">
        <v>14</v>
      </c>
      <c r="B24" s="31"/>
      <c r="C24" s="32"/>
      <c r="D24" s="33">
        <v>52520.25</v>
      </c>
      <c r="E24" s="35">
        <v>286405.18</v>
      </c>
      <c r="F24" s="36"/>
      <c r="G24" s="35">
        <v>283568.84999999998</v>
      </c>
      <c r="H24" s="36"/>
      <c r="I24" s="35">
        <f t="shared" si="0"/>
        <v>55356.580000000016</v>
      </c>
      <c r="J24" s="36"/>
    </row>
    <row r="25" spans="1:10" x14ac:dyDescent="0.25">
      <c r="A25" s="34" t="s">
        <v>15</v>
      </c>
      <c r="B25" s="31"/>
      <c r="C25" s="32"/>
      <c r="D25" s="33">
        <v>58725.41</v>
      </c>
      <c r="E25" s="35">
        <v>349913.8</v>
      </c>
      <c r="F25" s="36"/>
      <c r="G25" s="35">
        <v>343465.76</v>
      </c>
      <c r="H25" s="36"/>
      <c r="I25" s="35">
        <f t="shared" si="0"/>
        <v>65173.449999999953</v>
      </c>
      <c r="J25" s="36"/>
    </row>
    <row r="26" spans="1:10" x14ac:dyDescent="0.25">
      <c r="A26" s="34" t="s">
        <v>16</v>
      </c>
      <c r="B26" s="31"/>
      <c r="C26" s="32"/>
      <c r="D26" s="33">
        <v>217990.42</v>
      </c>
      <c r="E26" s="35">
        <v>1104314.21</v>
      </c>
      <c r="F26" s="36"/>
      <c r="G26" s="35">
        <v>1088234.96</v>
      </c>
      <c r="H26" s="36"/>
      <c r="I26" s="35">
        <f t="shared" si="0"/>
        <v>234069.66999999993</v>
      </c>
      <c r="J26" s="36"/>
    </row>
    <row r="27" spans="1:10" x14ac:dyDescent="0.25">
      <c r="A27" s="34" t="s">
        <v>17</v>
      </c>
      <c r="B27" s="31"/>
      <c r="C27" s="32"/>
      <c r="D27" s="33">
        <v>257569.58</v>
      </c>
      <c r="E27" s="35">
        <v>1718532.88</v>
      </c>
      <c r="F27" s="36"/>
      <c r="G27" s="35">
        <v>1634570.57</v>
      </c>
      <c r="H27" s="36"/>
      <c r="I27" s="35">
        <f t="shared" si="0"/>
        <v>341531.8899999999</v>
      </c>
      <c r="J27" s="36"/>
    </row>
    <row r="28" spans="1:10" x14ac:dyDescent="0.25">
      <c r="A28" s="34" t="s">
        <v>114</v>
      </c>
      <c r="B28" s="31"/>
      <c r="C28" s="32"/>
      <c r="D28" s="33">
        <v>19401.11</v>
      </c>
      <c r="E28" s="40"/>
      <c r="F28" s="41">
        <v>129069.65</v>
      </c>
      <c r="G28" s="40"/>
      <c r="H28" s="42">
        <v>131779</v>
      </c>
      <c r="I28" s="40"/>
      <c r="J28" s="41">
        <f>D28-H28+F28</f>
        <v>16691.759999999995</v>
      </c>
    </row>
    <row r="29" spans="1:10" x14ac:dyDescent="0.25">
      <c r="A29" s="34" t="s">
        <v>170</v>
      </c>
      <c r="B29" s="31"/>
      <c r="C29" s="32"/>
      <c r="D29" s="33"/>
      <c r="E29" s="40"/>
      <c r="F29" s="41"/>
      <c r="G29" s="40"/>
      <c r="H29" s="42">
        <v>970.61</v>
      </c>
      <c r="I29" s="40"/>
      <c r="J29" s="41"/>
    </row>
    <row r="30" spans="1:10" x14ac:dyDescent="0.25">
      <c r="A30" s="30" t="s">
        <v>18</v>
      </c>
      <c r="B30" s="31"/>
      <c r="C30" s="32"/>
      <c r="D30" s="43">
        <f>SUM(D22:D28)</f>
        <v>1675605.01</v>
      </c>
      <c r="E30" s="44">
        <f>SUM(E22:F28)</f>
        <v>7651698.5</v>
      </c>
      <c r="F30" s="45"/>
      <c r="G30" s="44">
        <f>SUM(G22:H29)</f>
        <v>7687253.1299999999</v>
      </c>
      <c r="H30" s="45"/>
      <c r="I30" s="46">
        <f>SUM(I22:J28)</f>
        <v>1641020.9899999998</v>
      </c>
      <c r="J30" s="47"/>
    </row>
    <row r="31" spans="1:10" x14ac:dyDescent="0.25">
      <c r="A31" s="30" t="s">
        <v>19</v>
      </c>
      <c r="B31" s="31"/>
      <c r="C31" s="32"/>
      <c r="D31" s="43">
        <v>169930.99</v>
      </c>
      <c r="E31" s="44">
        <v>481380.21</v>
      </c>
      <c r="F31" s="45"/>
      <c r="G31" s="44">
        <v>512000.92</v>
      </c>
      <c r="H31" s="45"/>
      <c r="I31" s="44">
        <f>D31+E31-G31</f>
        <v>139310.27999999997</v>
      </c>
      <c r="J31" s="45"/>
    </row>
    <row r="32" spans="1:10" x14ac:dyDescent="0.25">
      <c r="A32" s="30"/>
      <c r="B32" s="31"/>
      <c r="C32" s="32"/>
      <c r="D32" s="33"/>
      <c r="E32" s="31"/>
      <c r="F32" s="32"/>
      <c r="G32" s="34"/>
      <c r="H32" s="48"/>
      <c r="I32" s="34"/>
      <c r="J32" s="32"/>
    </row>
    <row r="33" spans="1:11" x14ac:dyDescent="0.25">
      <c r="A33" s="24" t="s">
        <v>228</v>
      </c>
      <c r="B33" s="49"/>
      <c r="C33" s="25"/>
      <c r="D33" s="23"/>
      <c r="E33" s="49"/>
      <c r="F33" s="25"/>
      <c r="G33" s="50">
        <v>142717.47</v>
      </c>
      <c r="H33" s="51"/>
      <c r="I33" s="24"/>
      <c r="J33" s="25"/>
    </row>
    <row r="34" spans="1:11" x14ac:dyDescent="0.25">
      <c r="A34" s="26" t="s">
        <v>229</v>
      </c>
      <c r="B34" s="27"/>
      <c r="C34" s="28"/>
      <c r="D34" s="52"/>
      <c r="E34" s="27"/>
      <c r="F34" s="28"/>
      <c r="G34" s="26"/>
      <c r="H34" s="28"/>
      <c r="I34" s="26"/>
      <c r="J34" s="28"/>
    </row>
    <row r="35" spans="1:11" x14ac:dyDescent="0.25">
      <c r="A35" s="24"/>
      <c r="B35" s="49"/>
      <c r="C35" s="25"/>
      <c r="D35" s="23"/>
      <c r="E35" s="49"/>
      <c r="F35" s="25"/>
      <c r="G35" s="50"/>
      <c r="H35" s="51"/>
      <c r="I35" s="24"/>
      <c r="J35" s="25"/>
    </row>
    <row r="36" spans="1:11" x14ac:dyDescent="0.25">
      <c r="A36" s="53"/>
      <c r="B36" s="54"/>
      <c r="C36" s="55"/>
      <c r="D36" s="56"/>
      <c r="E36" s="54"/>
      <c r="F36" s="55"/>
      <c r="G36" s="53"/>
      <c r="H36" s="55"/>
      <c r="I36" s="53"/>
      <c r="J36" s="55"/>
    </row>
    <row r="37" spans="1:11" x14ac:dyDescent="0.25">
      <c r="A37" s="26"/>
      <c r="B37" s="27"/>
      <c r="C37" s="28"/>
      <c r="D37" s="52"/>
      <c r="E37" s="27"/>
      <c r="F37" s="28"/>
      <c r="G37" s="26"/>
      <c r="H37" s="28"/>
      <c r="I37" s="26"/>
      <c r="J37" s="28"/>
    </row>
    <row r="38" spans="1:11" x14ac:dyDescent="0.25">
      <c r="A38" s="30" t="s">
        <v>20</v>
      </c>
      <c r="B38" s="31"/>
      <c r="C38" s="32"/>
      <c r="D38" s="33"/>
      <c r="E38" s="31"/>
      <c r="F38" s="32"/>
      <c r="G38" s="34"/>
      <c r="H38" s="48"/>
      <c r="I38" s="34"/>
      <c r="J38" s="32"/>
    </row>
    <row r="39" spans="1:11" x14ac:dyDescent="0.25">
      <c r="A39" s="24" t="s">
        <v>21</v>
      </c>
      <c r="B39" s="49"/>
      <c r="C39" s="25"/>
      <c r="D39" s="23">
        <v>153080.35999999999</v>
      </c>
      <c r="E39" s="49"/>
      <c r="F39" s="57">
        <v>712855.17</v>
      </c>
      <c r="G39" s="24"/>
      <c r="H39" s="57">
        <v>641601.80000000005</v>
      </c>
      <c r="I39" s="24"/>
      <c r="J39" s="57">
        <f>D39+F39-H39</f>
        <v>224333.72999999998</v>
      </c>
    </row>
    <row r="40" spans="1:11" x14ac:dyDescent="0.25">
      <c r="A40" s="26" t="s">
        <v>22</v>
      </c>
      <c r="B40" s="27"/>
      <c r="C40" s="28"/>
      <c r="D40" s="28"/>
      <c r="E40" s="27"/>
      <c r="F40" s="28"/>
      <c r="G40" s="26"/>
      <c r="H40" s="28"/>
      <c r="I40" s="26"/>
      <c r="J40" s="28"/>
    </row>
    <row r="41" spans="1:11" x14ac:dyDescent="0.25">
      <c r="A41" s="26" t="s">
        <v>23</v>
      </c>
      <c r="B41" s="27"/>
      <c r="C41" s="28"/>
      <c r="D41" s="58">
        <v>30206</v>
      </c>
      <c r="E41" s="27"/>
      <c r="F41" s="28">
        <v>74127.87</v>
      </c>
      <c r="G41" s="26"/>
      <c r="H41" s="28">
        <v>86551.96</v>
      </c>
      <c r="I41" s="26"/>
      <c r="J41" s="58">
        <v>18555.91</v>
      </c>
    </row>
    <row r="42" spans="1:11" x14ac:dyDescent="0.25">
      <c r="A42" s="26" t="s">
        <v>18</v>
      </c>
      <c r="B42" s="27"/>
      <c r="C42" s="28"/>
      <c r="D42" s="59">
        <f>D39+D41</f>
        <v>183286.36</v>
      </c>
      <c r="E42" s="60"/>
      <c r="F42" s="59">
        <f>F39+F41</f>
        <v>786983.04</v>
      </c>
      <c r="G42" s="61"/>
      <c r="H42" s="48">
        <f>H39+H41</f>
        <v>728153.76</v>
      </c>
      <c r="I42" s="61"/>
      <c r="J42" s="48">
        <f>J39+J41</f>
        <v>242889.63999999998</v>
      </c>
      <c r="K42" s="2"/>
    </row>
    <row r="43" spans="1:11" x14ac:dyDescent="0.25">
      <c r="A43" s="24" t="s">
        <v>24</v>
      </c>
      <c r="B43" s="49"/>
      <c r="C43" s="25"/>
      <c r="D43" s="62">
        <v>64050</v>
      </c>
      <c r="E43" s="63"/>
      <c r="F43" s="64">
        <v>146600</v>
      </c>
      <c r="G43" s="65"/>
      <c r="H43" s="64">
        <v>115950</v>
      </c>
      <c r="I43" s="65"/>
      <c r="J43" s="59">
        <f>D43+F43-H43</f>
        <v>94700</v>
      </c>
      <c r="K43" s="2"/>
    </row>
    <row r="44" spans="1:11" x14ac:dyDescent="0.25">
      <c r="A44" s="53" t="s">
        <v>25</v>
      </c>
      <c r="B44" s="54"/>
      <c r="C44" s="55"/>
      <c r="D44" s="55"/>
      <c r="E44" s="54"/>
      <c r="F44" s="55"/>
      <c r="G44" s="53"/>
      <c r="H44" s="55"/>
      <c r="I44" s="53"/>
      <c r="J44" s="55"/>
    </row>
    <row r="45" spans="1:11" x14ac:dyDescent="0.25">
      <c r="A45" s="26" t="s">
        <v>26</v>
      </c>
      <c r="B45" s="27"/>
      <c r="C45" s="27"/>
      <c r="D45" s="52"/>
      <c r="E45" s="26"/>
      <c r="F45" s="28"/>
      <c r="G45" s="26"/>
      <c r="H45" s="66"/>
      <c r="I45" s="27"/>
      <c r="J45" s="28"/>
    </row>
    <row r="46" spans="1:11" x14ac:dyDescent="0.25">
      <c r="A46" s="26" t="s">
        <v>27</v>
      </c>
      <c r="B46" s="27"/>
      <c r="C46" s="28"/>
      <c r="D46" s="67">
        <v>14035.68</v>
      </c>
      <c r="E46" s="30"/>
      <c r="F46" s="59">
        <v>28904.25</v>
      </c>
      <c r="G46" s="68"/>
      <c r="H46" s="59">
        <v>16950</v>
      </c>
      <c r="I46" s="68"/>
      <c r="J46" s="59">
        <f>D46+F46-H46</f>
        <v>25989.93</v>
      </c>
      <c r="K46" s="2"/>
    </row>
    <row r="47" spans="1:11" x14ac:dyDescent="0.25">
      <c r="A47" s="26" t="s">
        <v>28</v>
      </c>
      <c r="B47" s="27"/>
      <c r="C47" s="28"/>
      <c r="D47" s="59"/>
      <c r="E47" s="69"/>
      <c r="F47" s="59"/>
      <c r="G47" s="69"/>
      <c r="H47" s="59">
        <v>21000</v>
      </c>
      <c r="I47" s="69"/>
      <c r="J47" s="59"/>
    </row>
    <row r="48" spans="1:11" x14ac:dyDescent="0.25">
      <c r="A48" s="24" t="s">
        <v>222</v>
      </c>
      <c r="B48" s="49"/>
      <c r="C48" s="25"/>
      <c r="D48" s="24"/>
      <c r="E48" s="49"/>
      <c r="F48" s="25"/>
      <c r="G48" s="24"/>
      <c r="H48" s="70">
        <v>25338.93</v>
      </c>
      <c r="I48" s="24"/>
      <c r="J48" s="25"/>
    </row>
    <row r="49" spans="1:11" x14ac:dyDescent="0.25">
      <c r="A49" s="26" t="s">
        <v>223</v>
      </c>
      <c r="B49" s="27"/>
      <c r="C49" s="28"/>
      <c r="D49" s="26"/>
      <c r="E49" s="27"/>
      <c r="F49" s="28"/>
      <c r="G49" s="26"/>
      <c r="H49" s="28"/>
      <c r="I49" s="26"/>
      <c r="J49" s="28"/>
    </row>
    <row r="50" spans="1:11" x14ac:dyDescent="0.25">
      <c r="A50" s="34" t="s">
        <v>29</v>
      </c>
      <c r="B50" s="31"/>
      <c r="C50" s="32"/>
      <c r="D50" s="33"/>
      <c r="E50" s="31"/>
      <c r="F50" s="31"/>
      <c r="G50" s="34"/>
      <c r="H50" s="71">
        <f>G30+G31+H42+H43+H46+H47+H48</f>
        <v>9106646.7400000002</v>
      </c>
      <c r="I50" s="31"/>
      <c r="J50" s="32"/>
    </row>
    <row r="51" spans="1:1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</row>
    <row r="52" spans="1:11" x14ac:dyDescent="0.25">
      <c r="A52" s="72" t="s">
        <v>171</v>
      </c>
      <c r="B52" s="17"/>
      <c r="C52" s="17"/>
      <c r="D52" s="17"/>
      <c r="E52" s="17"/>
      <c r="F52" s="17"/>
      <c r="G52" s="17"/>
      <c r="H52" s="17"/>
      <c r="I52" s="17"/>
      <c r="J52" s="17"/>
    </row>
    <row r="53" spans="1:11" x14ac:dyDescent="0.25">
      <c r="A53" s="72" t="s">
        <v>230</v>
      </c>
      <c r="B53" s="17"/>
      <c r="C53" s="17"/>
      <c r="D53" s="17"/>
      <c r="E53" s="17"/>
      <c r="F53" s="17"/>
      <c r="G53" s="17"/>
      <c r="H53" s="17"/>
      <c r="I53" s="17"/>
      <c r="J53" s="17"/>
    </row>
    <row r="54" spans="1:11" x14ac:dyDescent="0.25">
      <c r="A54" s="30" t="s">
        <v>30</v>
      </c>
      <c r="B54" s="73"/>
      <c r="C54" s="74"/>
      <c r="D54" s="75" t="s">
        <v>31</v>
      </c>
      <c r="E54" s="76"/>
      <c r="F54" s="76"/>
      <c r="G54" s="76"/>
      <c r="H54" s="77"/>
      <c r="I54" s="75" t="s">
        <v>32</v>
      </c>
      <c r="J54" s="77"/>
    </row>
    <row r="55" spans="1:11" x14ac:dyDescent="0.25">
      <c r="A55" s="34" t="s">
        <v>172</v>
      </c>
      <c r="B55" s="31"/>
      <c r="C55" s="32"/>
      <c r="D55" s="34" t="s">
        <v>33</v>
      </c>
      <c r="E55" s="31"/>
      <c r="F55" s="31"/>
      <c r="G55" s="31"/>
      <c r="H55" s="32"/>
      <c r="I55" s="34"/>
      <c r="J55" s="78">
        <v>1200</v>
      </c>
    </row>
    <row r="56" spans="1:11" x14ac:dyDescent="0.25">
      <c r="A56" s="34" t="s">
        <v>34</v>
      </c>
      <c r="B56" s="31"/>
      <c r="C56" s="32"/>
      <c r="D56" s="34" t="s">
        <v>35</v>
      </c>
      <c r="E56" s="31"/>
      <c r="F56" s="31"/>
      <c r="G56" s="31"/>
      <c r="H56" s="32"/>
      <c r="I56" s="34"/>
      <c r="J56" s="42">
        <v>984363.6</v>
      </c>
    </row>
    <row r="57" spans="1:11" x14ac:dyDescent="0.25">
      <c r="A57" s="34" t="s">
        <v>36</v>
      </c>
      <c r="B57" s="31"/>
      <c r="C57" s="32"/>
      <c r="D57" s="34" t="s">
        <v>37</v>
      </c>
      <c r="E57" s="31"/>
      <c r="F57" s="31"/>
      <c r="G57" s="31"/>
      <c r="H57" s="32"/>
      <c r="I57" s="34"/>
      <c r="J57" s="78">
        <v>166443.1</v>
      </c>
    </row>
    <row r="58" spans="1:11" x14ac:dyDescent="0.25">
      <c r="A58" s="34"/>
      <c r="B58" s="31"/>
      <c r="C58" s="32"/>
      <c r="D58" s="34" t="s">
        <v>38</v>
      </c>
      <c r="E58" s="31"/>
      <c r="F58" s="31"/>
      <c r="G58" s="31"/>
      <c r="H58" s="32"/>
      <c r="I58" s="34"/>
      <c r="J58" s="32">
        <v>62211.05</v>
      </c>
      <c r="K58" s="2"/>
    </row>
    <row r="59" spans="1:11" x14ac:dyDescent="0.25">
      <c r="A59" s="34" t="s">
        <v>39</v>
      </c>
      <c r="B59" s="31"/>
      <c r="C59" s="32"/>
      <c r="D59" s="34" t="s">
        <v>40</v>
      </c>
      <c r="E59" s="31"/>
      <c r="F59" s="31"/>
      <c r="G59" s="31"/>
      <c r="H59" s="32"/>
      <c r="I59" s="34"/>
      <c r="J59" s="32">
        <v>21000.09</v>
      </c>
    </row>
    <row r="60" spans="1:11" x14ac:dyDescent="0.25">
      <c r="A60" s="34" t="s">
        <v>41</v>
      </c>
      <c r="B60" s="31"/>
      <c r="C60" s="32"/>
      <c r="D60" s="34" t="s">
        <v>42</v>
      </c>
      <c r="E60" s="31"/>
      <c r="F60" s="31"/>
      <c r="G60" s="31"/>
      <c r="H60" s="32"/>
      <c r="I60" s="34"/>
      <c r="J60" s="78">
        <v>1732169.16</v>
      </c>
    </row>
    <row r="61" spans="1:11" x14ac:dyDescent="0.25">
      <c r="A61" s="34" t="s">
        <v>43</v>
      </c>
      <c r="B61" s="31"/>
      <c r="C61" s="32"/>
      <c r="D61" s="34" t="s">
        <v>44</v>
      </c>
      <c r="E61" s="31"/>
      <c r="F61" s="31"/>
      <c r="G61" s="31"/>
      <c r="H61" s="32"/>
      <c r="I61" s="34"/>
      <c r="J61" s="32">
        <v>11519.04</v>
      </c>
    </row>
    <row r="62" spans="1:11" x14ac:dyDescent="0.25">
      <c r="A62" s="34" t="s">
        <v>147</v>
      </c>
      <c r="B62" s="31"/>
      <c r="C62" s="32"/>
      <c r="D62" s="34" t="s">
        <v>45</v>
      </c>
      <c r="E62" s="31"/>
      <c r="F62" s="31"/>
      <c r="G62" s="31"/>
      <c r="H62" s="32"/>
      <c r="I62" s="34"/>
      <c r="J62" s="78">
        <v>269724</v>
      </c>
    </row>
    <row r="63" spans="1:11" x14ac:dyDescent="0.25">
      <c r="A63" s="34" t="s">
        <v>46</v>
      </c>
      <c r="B63" s="31"/>
      <c r="C63" s="32"/>
      <c r="D63" s="34" t="s">
        <v>47</v>
      </c>
      <c r="E63" s="31"/>
      <c r="F63" s="31"/>
      <c r="G63" s="31"/>
      <c r="H63" s="32"/>
      <c r="I63" s="34"/>
      <c r="J63" s="78">
        <v>66000</v>
      </c>
    </row>
    <row r="64" spans="1:11" x14ac:dyDescent="0.25">
      <c r="A64" s="34" t="s">
        <v>46</v>
      </c>
      <c r="B64" s="31"/>
      <c r="C64" s="32"/>
      <c r="D64" s="34" t="s">
        <v>177</v>
      </c>
      <c r="E64" s="31"/>
      <c r="F64" s="31"/>
      <c r="G64" s="31"/>
      <c r="H64" s="32"/>
      <c r="I64" s="34"/>
      <c r="J64" s="78">
        <v>17878</v>
      </c>
    </row>
    <row r="65" spans="1:11" x14ac:dyDescent="0.25">
      <c r="A65" s="34" t="s">
        <v>148</v>
      </c>
      <c r="B65" s="31"/>
      <c r="C65" s="32"/>
      <c r="D65" s="34" t="s">
        <v>47</v>
      </c>
      <c r="E65" s="31"/>
      <c r="F65" s="31"/>
      <c r="G65" s="31"/>
      <c r="H65" s="32"/>
      <c r="I65" s="34"/>
      <c r="J65" s="78">
        <v>368025.45</v>
      </c>
    </row>
    <row r="66" spans="1:11" x14ac:dyDescent="0.25">
      <c r="A66" s="34" t="s">
        <v>148</v>
      </c>
      <c r="B66" s="31"/>
      <c r="C66" s="32"/>
      <c r="D66" s="34" t="s">
        <v>48</v>
      </c>
      <c r="E66" s="31"/>
      <c r="F66" s="31"/>
      <c r="G66" s="31"/>
      <c r="H66" s="32"/>
      <c r="I66" s="34"/>
      <c r="J66" s="32">
        <v>123418.35</v>
      </c>
      <c r="K66" s="2"/>
    </row>
    <row r="67" spans="1:11" x14ac:dyDescent="0.25">
      <c r="A67" s="34" t="s">
        <v>50</v>
      </c>
      <c r="B67" s="31"/>
      <c r="C67" s="32"/>
      <c r="D67" s="34" t="s">
        <v>49</v>
      </c>
      <c r="E67" s="31"/>
      <c r="F67" s="31"/>
      <c r="G67" s="31"/>
      <c r="H67" s="32"/>
      <c r="I67" s="34"/>
      <c r="J67" s="78">
        <v>5000</v>
      </c>
      <c r="K67" s="2"/>
    </row>
    <row r="68" spans="1:11" x14ac:dyDescent="0.25">
      <c r="A68" s="34" t="s">
        <v>155</v>
      </c>
      <c r="B68" s="31"/>
      <c r="C68" s="32"/>
      <c r="D68" s="34" t="s">
        <v>209</v>
      </c>
      <c r="E68" s="31"/>
      <c r="F68" s="31"/>
      <c r="G68" s="31"/>
      <c r="H68" s="32"/>
      <c r="I68" s="34"/>
      <c r="J68" s="78">
        <v>99078.399999999994</v>
      </c>
    </row>
    <row r="69" spans="1:11" x14ac:dyDescent="0.25">
      <c r="A69" s="34" t="s">
        <v>173</v>
      </c>
      <c r="B69" s="31"/>
      <c r="C69" s="32"/>
      <c r="D69" s="34" t="s">
        <v>175</v>
      </c>
      <c r="E69" s="31"/>
      <c r="F69" s="31"/>
      <c r="G69" s="31"/>
      <c r="H69" s="32"/>
      <c r="I69" s="34"/>
      <c r="J69" s="78">
        <v>34713.24</v>
      </c>
    </row>
    <row r="70" spans="1:11" x14ac:dyDescent="0.25">
      <c r="A70" s="34" t="s">
        <v>174</v>
      </c>
      <c r="B70" s="31"/>
      <c r="C70" s="32"/>
      <c r="D70" s="34" t="s">
        <v>176</v>
      </c>
      <c r="E70" s="31"/>
      <c r="F70" s="31"/>
      <c r="G70" s="31"/>
      <c r="H70" s="32"/>
      <c r="I70" s="34"/>
      <c r="J70" s="78">
        <v>3097.5</v>
      </c>
    </row>
    <row r="71" spans="1:11" x14ac:dyDescent="0.25">
      <c r="A71" s="34" t="s">
        <v>178</v>
      </c>
      <c r="B71" s="31"/>
      <c r="C71" s="32"/>
      <c r="D71" s="34" t="s">
        <v>210</v>
      </c>
      <c r="E71" s="31"/>
      <c r="F71" s="31"/>
      <c r="G71" s="31"/>
      <c r="H71" s="32"/>
      <c r="I71" s="34"/>
      <c r="J71" s="78">
        <v>5740</v>
      </c>
    </row>
    <row r="72" spans="1:11" x14ac:dyDescent="0.25">
      <c r="A72" s="34" t="s">
        <v>178</v>
      </c>
      <c r="B72" s="31"/>
      <c r="C72" s="32"/>
      <c r="D72" s="34" t="s">
        <v>211</v>
      </c>
      <c r="E72" s="31"/>
      <c r="F72" s="31"/>
      <c r="G72" s="31"/>
      <c r="H72" s="32"/>
      <c r="I72" s="34"/>
      <c r="J72" s="78">
        <v>110210.72</v>
      </c>
    </row>
    <row r="73" spans="1:11" x14ac:dyDescent="0.25">
      <c r="A73" s="34" t="s">
        <v>202</v>
      </c>
      <c r="B73" s="31"/>
      <c r="C73" s="32"/>
      <c r="D73" s="34" t="s">
        <v>181</v>
      </c>
      <c r="E73" s="31"/>
      <c r="F73" s="31"/>
      <c r="G73" s="31"/>
      <c r="H73" s="32"/>
      <c r="I73" s="34"/>
      <c r="J73" s="78">
        <v>135508</v>
      </c>
    </row>
    <row r="74" spans="1:11" x14ac:dyDescent="0.25">
      <c r="A74" s="34" t="s">
        <v>205</v>
      </c>
      <c r="B74" s="31"/>
      <c r="C74" s="32"/>
      <c r="D74" s="34" t="s">
        <v>206</v>
      </c>
      <c r="E74" s="31"/>
      <c r="F74" s="31"/>
      <c r="G74" s="31"/>
      <c r="H74" s="32"/>
      <c r="I74" s="34"/>
      <c r="J74" s="78">
        <v>32100</v>
      </c>
    </row>
    <row r="75" spans="1:11" x14ac:dyDescent="0.25">
      <c r="A75" s="34" t="s">
        <v>205</v>
      </c>
      <c r="B75" s="31"/>
      <c r="C75" s="32"/>
      <c r="D75" s="34" t="s">
        <v>207</v>
      </c>
      <c r="E75" s="31"/>
      <c r="F75" s="31"/>
      <c r="G75" s="31"/>
      <c r="H75" s="32"/>
      <c r="I75" s="34"/>
      <c r="J75" s="78">
        <v>6500</v>
      </c>
    </row>
    <row r="76" spans="1:11" x14ac:dyDescent="0.25">
      <c r="A76" s="34" t="s">
        <v>205</v>
      </c>
      <c r="B76" s="31"/>
      <c r="C76" s="32"/>
      <c r="D76" s="34" t="s">
        <v>221</v>
      </c>
      <c r="E76" s="31"/>
      <c r="F76" s="31"/>
      <c r="G76" s="31"/>
      <c r="H76" s="32"/>
      <c r="I76" s="34"/>
      <c r="J76" s="78">
        <v>10000</v>
      </c>
    </row>
    <row r="77" spans="1:11" x14ac:dyDescent="0.25">
      <c r="A77" s="34" t="s">
        <v>149</v>
      </c>
      <c r="B77" s="31"/>
      <c r="C77" s="32"/>
      <c r="D77" s="34" t="s">
        <v>150</v>
      </c>
      <c r="E77" s="31"/>
      <c r="F77" s="31"/>
      <c r="G77" s="31"/>
      <c r="H77" s="32"/>
      <c r="I77" s="34"/>
      <c r="J77" s="78">
        <v>12600</v>
      </c>
    </row>
    <row r="78" spans="1:11" x14ac:dyDescent="0.25">
      <c r="A78" s="34" t="s">
        <v>151</v>
      </c>
      <c r="B78" s="31"/>
      <c r="C78" s="32"/>
      <c r="D78" s="34" t="s">
        <v>52</v>
      </c>
      <c r="E78" s="31"/>
      <c r="F78" s="31"/>
      <c r="G78" s="31"/>
      <c r="H78" s="32"/>
      <c r="I78" s="34"/>
      <c r="J78" s="78">
        <v>5500</v>
      </c>
    </row>
    <row r="79" spans="1:11" x14ac:dyDescent="0.25">
      <c r="A79" s="34" t="s">
        <v>53</v>
      </c>
      <c r="B79" s="31"/>
      <c r="C79" s="32"/>
      <c r="D79" s="34" t="s">
        <v>152</v>
      </c>
      <c r="E79" s="31"/>
      <c r="F79" s="31"/>
      <c r="G79" s="31"/>
      <c r="H79" s="32"/>
      <c r="I79" s="34"/>
      <c r="J79" s="78">
        <v>96000</v>
      </c>
    </row>
    <row r="80" spans="1:11" x14ac:dyDescent="0.25">
      <c r="A80" s="34" t="s">
        <v>51</v>
      </c>
      <c r="B80" s="31"/>
      <c r="C80" s="32"/>
      <c r="D80" s="34" t="s">
        <v>179</v>
      </c>
      <c r="E80" s="31"/>
      <c r="F80" s="31"/>
      <c r="G80" s="31"/>
      <c r="H80" s="32"/>
      <c r="I80" s="34"/>
      <c r="J80" s="78">
        <v>156188</v>
      </c>
    </row>
    <row r="81" spans="1:11" x14ac:dyDescent="0.25">
      <c r="A81" s="34" t="s">
        <v>202</v>
      </c>
      <c r="B81" s="31"/>
      <c r="C81" s="32"/>
      <c r="D81" s="34" t="s">
        <v>180</v>
      </c>
      <c r="E81" s="31"/>
      <c r="F81" s="31"/>
      <c r="G81" s="31"/>
      <c r="H81" s="32"/>
      <c r="I81" s="34"/>
      <c r="J81" s="78">
        <v>32450</v>
      </c>
    </row>
    <row r="82" spans="1:11" x14ac:dyDescent="0.25">
      <c r="A82" s="24" t="s">
        <v>148</v>
      </c>
      <c r="B82" s="49"/>
      <c r="C82" s="25"/>
      <c r="D82" s="24" t="s">
        <v>184</v>
      </c>
      <c r="E82" s="49"/>
      <c r="F82" s="49"/>
      <c r="G82" s="49"/>
      <c r="H82" s="25"/>
      <c r="I82" s="24"/>
      <c r="J82" s="57">
        <v>23800</v>
      </c>
    </row>
    <row r="83" spans="1:11" x14ac:dyDescent="0.25">
      <c r="A83" s="26"/>
      <c r="B83" s="27"/>
      <c r="C83" s="28"/>
      <c r="D83" s="26" t="s">
        <v>183</v>
      </c>
      <c r="E83" s="27"/>
      <c r="F83" s="27"/>
      <c r="G83" s="27"/>
      <c r="H83" s="28"/>
      <c r="I83" s="26"/>
      <c r="J83" s="58"/>
      <c r="K83" s="2"/>
    </row>
    <row r="84" spans="1:11" x14ac:dyDescent="0.25">
      <c r="A84" s="26" t="s">
        <v>148</v>
      </c>
      <c r="B84" s="27"/>
      <c r="C84" s="28"/>
      <c r="D84" s="26" t="s">
        <v>185</v>
      </c>
      <c r="E84" s="27"/>
      <c r="F84" s="27"/>
      <c r="G84" s="27"/>
      <c r="H84" s="28"/>
      <c r="I84" s="26"/>
      <c r="J84" s="58">
        <v>26800</v>
      </c>
    </row>
    <row r="85" spans="1:11" x14ac:dyDescent="0.25">
      <c r="A85" s="26" t="s">
        <v>148</v>
      </c>
      <c r="B85" s="27"/>
      <c r="C85" s="28"/>
      <c r="D85" s="26" t="s">
        <v>193</v>
      </c>
      <c r="E85" s="27"/>
      <c r="F85" s="27"/>
      <c r="G85" s="27"/>
      <c r="H85" s="28"/>
      <c r="I85" s="26"/>
      <c r="J85" s="58">
        <v>8504</v>
      </c>
    </row>
    <row r="86" spans="1:11" x14ac:dyDescent="0.25">
      <c r="A86" s="34" t="s">
        <v>51</v>
      </c>
      <c r="B86" s="31"/>
      <c r="C86" s="32"/>
      <c r="D86" s="34" t="s">
        <v>182</v>
      </c>
      <c r="E86" s="31"/>
      <c r="F86" s="31"/>
      <c r="G86" s="31"/>
      <c r="H86" s="32"/>
      <c r="I86" s="34"/>
      <c r="J86" s="78">
        <v>1400000</v>
      </c>
    </row>
    <row r="87" spans="1:11" x14ac:dyDescent="0.25">
      <c r="A87" s="34" t="s">
        <v>51</v>
      </c>
      <c r="B87" s="31"/>
      <c r="C87" s="32"/>
      <c r="D87" s="34" t="s">
        <v>204</v>
      </c>
      <c r="E87" s="31"/>
      <c r="F87" s="31"/>
      <c r="G87" s="31"/>
      <c r="H87" s="32"/>
      <c r="I87" s="34"/>
      <c r="J87" s="78">
        <v>20000</v>
      </c>
    </row>
    <row r="88" spans="1:11" x14ac:dyDescent="0.25">
      <c r="A88" s="34" t="s">
        <v>186</v>
      </c>
      <c r="B88" s="31"/>
      <c r="C88" s="32"/>
      <c r="D88" s="34" t="s">
        <v>187</v>
      </c>
      <c r="E88" s="31"/>
      <c r="F88" s="31"/>
      <c r="G88" s="31"/>
      <c r="H88" s="32"/>
      <c r="I88" s="34"/>
      <c r="J88" s="78">
        <v>69900</v>
      </c>
    </row>
    <row r="89" spans="1:11" x14ac:dyDescent="0.25">
      <c r="A89" s="34" t="s">
        <v>153</v>
      </c>
      <c r="B89" s="31"/>
      <c r="C89" s="32"/>
      <c r="D89" s="34" t="s">
        <v>154</v>
      </c>
      <c r="E89" s="31"/>
      <c r="F89" s="31"/>
      <c r="G89" s="31"/>
      <c r="H89" s="32"/>
      <c r="I89" s="34"/>
      <c r="J89" s="78">
        <v>12800</v>
      </c>
      <c r="K89" s="2"/>
    </row>
    <row r="90" spans="1:11" x14ac:dyDescent="0.25">
      <c r="A90" s="34" t="s">
        <v>188</v>
      </c>
      <c r="B90" s="31"/>
      <c r="C90" s="32"/>
      <c r="D90" s="34" t="s">
        <v>189</v>
      </c>
      <c r="E90" s="31"/>
      <c r="F90" s="31"/>
      <c r="G90" s="31"/>
      <c r="H90" s="32"/>
      <c r="I90" s="34"/>
      <c r="J90" s="78">
        <v>142740</v>
      </c>
    </row>
    <row r="91" spans="1:11" x14ac:dyDescent="0.25">
      <c r="A91" s="34" t="s">
        <v>51</v>
      </c>
      <c r="B91" s="31"/>
      <c r="C91" s="32"/>
      <c r="D91" s="34" t="s">
        <v>190</v>
      </c>
      <c r="E91" s="31"/>
      <c r="F91" s="31"/>
      <c r="G91" s="31"/>
      <c r="H91" s="32"/>
      <c r="I91" s="34"/>
      <c r="J91" s="78">
        <v>125827</v>
      </c>
      <c r="K91" s="2"/>
    </row>
    <row r="92" spans="1:11" x14ac:dyDescent="0.25">
      <c r="A92" s="34" t="s">
        <v>148</v>
      </c>
      <c r="B92" s="31"/>
      <c r="C92" s="32"/>
      <c r="D92" s="34" t="s">
        <v>203</v>
      </c>
      <c r="E92" s="31"/>
      <c r="F92" s="31"/>
      <c r="G92" s="31"/>
      <c r="H92" s="32"/>
      <c r="I92" s="34"/>
      <c r="J92" s="78">
        <v>16500</v>
      </c>
    </row>
    <row r="93" spans="1:11" x14ac:dyDescent="0.25">
      <c r="A93" s="34" t="s">
        <v>191</v>
      </c>
      <c r="B93" s="31"/>
      <c r="C93" s="32"/>
      <c r="D93" s="34" t="s">
        <v>192</v>
      </c>
      <c r="E93" s="31"/>
      <c r="F93" s="31"/>
      <c r="G93" s="31"/>
      <c r="H93" s="32"/>
      <c r="I93" s="34"/>
      <c r="J93" s="32">
        <v>20999.99</v>
      </c>
    </row>
    <row r="94" spans="1:11" x14ac:dyDescent="0.25">
      <c r="A94" s="34" t="s">
        <v>194</v>
      </c>
      <c r="B94" s="31"/>
      <c r="C94" s="32"/>
      <c r="D94" s="34" t="s">
        <v>208</v>
      </c>
      <c r="E94" s="31"/>
      <c r="F94" s="31"/>
      <c r="G94" s="31"/>
      <c r="H94" s="32"/>
      <c r="I94" s="34"/>
      <c r="J94" s="78">
        <v>31372</v>
      </c>
    </row>
    <row r="95" spans="1:11" x14ac:dyDescent="0.25">
      <c r="A95" s="34" t="s">
        <v>195</v>
      </c>
      <c r="B95" s="31"/>
      <c r="C95" s="32"/>
      <c r="D95" s="34" t="s">
        <v>196</v>
      </c>
      <c r="E95" s="31"/>
      <c r="F95" s="31"/>
      <c r="G95" s="31"/>
      <c r="H95" s="32"/>
      <c r="I95" s="34"/>
      <c r="J95" s="78">
        <v>7200</v>
      </c>
    </row>
    <row r="96" spans="1:11" x14ac:dyDescent="0.25">
      <c r="A96" s="34" t="s">
        <v>197</v>
      </c>
      <c r="B96" s="31"/>
      <c r="C96" s="32"/>
      <c r="D96" s="34" t="s">
        <v>198</v>
      </c>
      <c r="E96" s="31"/>
      <c r="F96" s="31"/>
      <c r="G96" s="31"/>
      <c r="H96" s="32"/>
      <c r="I96" s="34"/>
      <c r="J96" s="78">
        <v>29925</v>
      </c>
    </row>
    <row r="97" spans="1:10" x14ac:dyDescent="0.25">
      <c r="A97" s="34" t="s">
        <v>199</v>
      </c>
      <c r="B97" s="31"/>
      <c r="C97" s="32"/>
      <c r="D97" s="34" t="s">
        <v>200</v>
      </c>
      <c r="E97" s="31"/>
      <c r="F97" s="31"/>
      <c r="G97" s="31"/>
      <c r="H97" s="32"/>
      <c r="I97" s="34"/>
      <c r="J97" s="78">
        <v>4700</v>
      </c>
    </row>
    <row r="98" spans="1:10" x14ac:dyDescent="0.25">
      <c r="A98" s="34" t="s">
        <v>18</v>
      </c>
      <c r="B98" s="31"/>
      <c r="C98" s="32"/>
      <c r="D98" s="34"/>
      <c r="E98" s="31"/>
      <c r="F98" s="31"/>
      <c r="G98" s="31"/>
      <c r="H98" s="32"/>
      <c r="I98" s="37">
        <f>SUM(J55:J97)</f>
        <v>6509705.6900000013</v>
      </c>
      <c r="J98" s="38"/>
    </row>
    <row r="99" spans="1:10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</row>
    <row r="100" spans="1:10" x14ac:dyDescent="0.25">
      <c r="A100" s="30" t="s">
        <v>54</v>
      </c>
      <c r="B100" s="31"/>
      <c r="C100" s="31"/>
      <c r="D100" s="31"/>
      <c r="E100" s="31"/>
      <c r="F100" s="75" t="s">
        <v>56</v>
      </c>
      <c r="G100" s="76"/>
      <c r="H100" s="77"/>
      <c r="I100" s="54"/>
      <c r="J100" s="54"/>
    </row>
    <row r="101" spans="1:10" x14ac:dyDescent="0.25">
      <c r="A101" s="34" t="s">
        <v>55</v>
      </c>
      <c r="B101" s="31"/>
      <c r="C101" s="31"/>
      <c r="D101" s="31"/>
      <c r="E101" s="31"/>
      <c r="F101" s="34"/>
      <c r="G101" s="31"/>
      <c r="H101" s="32">
        <v>1078705.71</v>
      </c>
      <c r="I101" s="54"/>
      <c r="J101" s="54"/>
    </row>
    <row r="102" spans="1:10" x14ac:dyDescent="0.25">
      <c r="A102" s="34" t="s">
        <v>57</v>
      </c>
      <c r="B102" s="31"/>
      <c r="C102" s="31"/>
      <c r="D102" s="31"/>
      <c r="E102" s="31"/>
      <c r="F102" s="34"/>
      <c r="G102" s="31"/>
      <c r="H102" s="32">
        <v>930961.49</v>
      </c>
      <c r="I102" s="54"/>
      <c r="J102" s="54"/>
    </row>
    <row r="103" spans="1:10" x14ac:dyDescent="0.25">
      <c r="A103" s="34" t="s">
        <v>58</v>
      </c>
      <c r="B103" s="31"/>
      <c r="C103" s="31"/>
      <c r="D103" s="31"/>
      <c r="E103" s="31"/>
      <c r="F103" s="34"/>
      <c r="G103" s="31"/>
      <c r="H103" s="32">
        <v>44135.85</v>
      </c>
      <c r="I103" s="54"/>
      <c r="J103" s="54"/>
    </row>
    <row r="104" spans="1:10" x14ac:dyDescent="0.25">
      <c r="A104" s="34" t="s">
        <v>59</v>
      </c>
      <c r="B104" s="31"/>
      <c r="C104" s="31"/>
      <c r="D104" s="31"/>
      <c r="E104" s="31"/>
      <c r="F104" s="34"/>
      <c r="G104" s="31"/>
      <c r="H104" s="32">
        <v>514354.39</v>
      </c>
      <c r="I104" s="54"/>
      <c r="J104" s="54"/>
    </row>
    <row r="105" spans="1:10" x14ac:dyDescent="0.25">
      <c r="A105" s="34" t="s">
        <v>60</v>
      </c>
      <c r="B105" s="31"/>
      <c r="C105" s="31"/>
      <c r="D105" s="31"/>
      <c r="E105" s="31"/>
      <c r="F105" s="34"/>
      <c r="G105" s="31"/>
      <c r="H105" s="32">
        <v>210206.23</v>
      </c>
      <c r="I105" s="17"/>
      <c r="J105" s="17"/>
    </row>
    <row r="106" spans="1:10" x14ac:dyDescent="0.25">
      <c r="A106" s="34" t="s">
        <v>61</v>
      </c>
      <c r="B106" s="31"/>
      <c r="C106" s="31"/>
      <c r="D106" s="31"/>
      <c r="E106" s="31"/>
      <c r="F106" s="34"/>
      <c r="G106" s="31"/>
      <c r="H106" s="32">
        <v>18441.64</v>
      </c>
      <c r="I106" s="17"/>
      <c r="J106" s="19"/>
    </row>
    <row r="107" spans="1:10" x14ac:dyDescent="0.25">
      <c r="A107" s="34" t="s">
        <v>62</v>
      </c>
      <c r="B107" s="31"/>
      <c r="C107" s="31"/>
      <c r="D107" s="31"/>
      <c r="E107" s="31"/>
      <c r="F107" s="34"/>
      <c r="G107" s="31"/>
      <c r="H107" s="32">
        <v>12977.96</v>
      </c>
      <c r="I107" s="17"/>
      <c r="J107" s="17"/>
    </row>
    <row r="108" spans="1:10" x14ac:dyDescent="0.25">
      <c r="A108" s="34" t="s">
        <v>63</v>
      </c>
      <c r="B108" s="31"/>
      <c r="C108" s="31"/>
      <c r="D108" s="31"/>
      <c r="E108" s="31"/>
      <c r="F108" s="34"/>
      <c r="G108" s="31"/>
      <c r="H108" s="32">
        <v>30420.01</v>
      </c>
      <c r="I108" s="17"/>
      <c r="J108" s="17"/>
    </row>
    <row r="109" spans="1:10" x14ac:dyDescent="0.25">
      <c r="A109" s="34" t="s">
        <v>64</v>
      </c>
      <c r="B109" s="31"/>
      <c r="C109" s="31"/>
      <c r="D109" s="31"/>
      <c r="E109" s="31"/>
      <c r="F109" s="34"/>
      <c r="G109" s="31"/>
      <c r="H109" s="32">
        <v>5826</v>
      </c>
      <c r="I109" s="17"/>
      <c r="J109" s="17"/>
    </row>
    <row r="110" spans="1:10" x14ac:dyDescent="0.25">
      <c r="A110" s="34" t="s">
        <v>65</v>
      </c>
      <c r="B110" s="31"/>
      <c r="C110" s="31"/>
      <c r="D110" s="31"/>
      <c r="E110" s="31"/>
      <c r="F110" s="34"/>
      <c r="G110" s="31"/>
      <c r="H110" s="32">
        <v>109114.89</v>
      </c>
      <c r="I110" s="17"/>
      <c r="J110" s="17"/>
    </row>
    <row r="111" spans="1:10" x14ac:dyDescent="0.25">
      <c r="A111" s="34" t="s">
        <v>66</v>
      </c>
      <c r="B111" s="31"/>
      <c r="C111" s="31"/>
      <c r="D111" s="31"/>
      <c r="E111" s="31"/>
      <c r="F111" s="34"/>
      <c r="G111" s="31"/>
      <c r="H111" s="32">
        <v>77926.69</v>
      </c>
      <c r="I111" s="17"/>
      <c r="J111" s="17"/>
    </row>
    <row r="112" spans="1:10" x14ac:dyDescent="0.25">
      <c r="A112" s="34" t="s">
        <v>201</v>
      </c>
      <c r="B112" s="31"/>
      <c r="C112" s="31"/>
      <c r="D112" s="31"/>
      <c r="E112" s="31"/>
      <c r="F112" s="34"/>
      <c r="G112" s="31"/>
      <c r="H112" s="78">
        <v>19900</v>
      </c>
      <c r="I112" s="17"/>
      <c r="J112" s="17"/>
    </row>
    <row r="113" spans="1:10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9"/>
    </row>
    <row r="114" spans="1:10" x14ac:dyDescent="0.25">
      <c r="A114" s="17" t="s">
        <v>235</v>
      </c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1:10" x14ac:dyDescent="0.25">
      <c r="A115" s="17" t="s">
        <v>231</v>
      </c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1:10" x14ac:dyDescent="0.25">
      <c r="A116" s="79" t="s">
        <v>236</v>
      </c>
      <c r="B116" s="17"/>
      <c r="C116" s="17"/>
      <c r="D116" s="17"/>
      <c r="E116" s="17"/>
      <c r="F116" s="17"/>
      <c r="G116" s="17"/>
      <c r="H116" s="17"/>
      <c r="I116" s="17"/>
      <c r="J116" s="17"/>
    </row>
    <row r="117" spans="1:10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x14ac:dyDescent="0.25">
      <c r="A118" s="79" t="s">
        <v>67</v>
      </c>
      <c r="B118" s="17"/>
      <c r="C118" s="17"/>
      <c r="D118" s="17"/>
      <c r="E118" s="17"/>
      <c r="F118" s="17"/>
      <c r="G118" s="17"/>
      <c r="H118" s="17"/>
      <c r="I118" s="17"/>
      <c r="J118" s="17"/>
    </row>
    <row r="119" spans="1:10" x14ac:dyDescent="0.25">
      <c r="A119" s="79" t="s">
        <v>68</v>
      </c>
      <c r="B119" s="17"/>
      <c r="C119" s="17"/>
      <c r="D119" s="17"/>
      <c r="E119" s="17"/>
      <c r="F119" s="17"/>
      <c r="G119" s="17"/>
      <c r="H119" s="17"/>
      <c r="I119" s="17"/>
      <c r="J119" s="17"/>
    </row>
    <row r="120" spans="1:10" x14ac:dyDescent="0.25">
      <c r="A120" s="79" t="s">
        <v>69</v>
      </c>
      <c r="B120" s="17"/>
      <c r="C120" s="17"/>
      <c r="D120" s="17"/>
      <c r="E120" s="17"/>
      <c r="F120" s="17"/>
      <c r="G120" s="17"/>
      <c r="H120" s="17"/>
      <c r="I120" s="17"/>
      <c r="J120" s="17"/>
    </row>
    <row r="121" spans="1:10" ht="21" customHeight="1" x14ac:dyDescent="0.25">
      <c r="A121" s="79" t="s">
        <v>106</v>
      </c>
      <c r="B121" s="17"/>
      <c r="C121" s="17"/>
      <c r="D121" s="17"/>
      <c r="E121" s="17"/>
      <c r="F121" s="17"/>
      <c r="G121" s="17"/>
      <c r="H121" s="17"/>
      <c r="I121" s="17"/>
      <c r="J121" s="17"/>
    </row>
    <row r="122" spans="1:10" x14ac:dyDescent="0.25">
      <c r="A122" s="79" t="s">
        <v>70</v>
      </c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x14ac:dyDescent="0.25">
      <c r="A123" s="79" t="s">
        <v>71</v>
      </c>
      <c r="B123" s="17"/>
      <c r="C123" s="17"/>
      <c r="D123" s="17"/>
      <c r="E123" s="17"/>
      <c r="F123" s="17"/>
      <c r="G123" s="17"/>
      <c r="H123" s="17"/>
      <c r="I123" s="17"/>
      <c r="J123" s="17"/>
    </row>
    <row r="124" spans="1:10" x14ac:dyDescent="0.25">
      <c r="A124" s="17" t="s">
        <v>212</v>
      </c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 x14ac:dyDescent="0.25">
      <c r="A125" s="17" t="s">
        <v>72</v>
      </c>
      <c r="B125" s="17"/>
      <c r="C125" s="17"/>
      <c r="D125" s="17"/>
      <c r="E125" s="17"/>
      <c r="F125" s="17"/>
      <c r="G125" s="17"/>
      <c r="H125" s="17"/>
      <c r="I125" s="17"/>
      <c r="J125" s="17"/>
    </row>
    <row r="126" spans="1:10" x14ac:dyDescent="0.25">
      <c r="A126" s="17" t="s">
        <v>215</v>
      </c>
      <c r="B126" s="17"/>
      <c r="C126" s="17"/>
      <c r="D126" s="17"/>
      <c r="E126" s="17"/>
      <c r="F126" s="17"/>
      <c r="G126" s="17"/>
      <c r="H126" s="17"/>
      <c r="I126" s="17"/>
      <c r="J126" s="17"/>
    </row>
    <row r="127" spans="1:10" x14ac:dyDescent="0.25">
      <c r="A127" s="17" t="s">
        <v>216</v>
      </c>
      <c r="B127" s="17"/>
      <c r="C127" s="17"/>
      <c r="D127" s="17"/>
      <c r="E127" s="17"/>
      <c r="F127" s="17"/>
      <c r="G127" s="17"/>
      <c r="H127" s="17"/>
      <c r="I127" s="17"/>
      <c r="J127" s="17"/>
    </row>
    <row r="128" spans="1:10" x14ac:dyDescent="0.25">
      <c r="A128" s="17" t="s">
        <v>73</v>
      </c>
      <c r="B128" s="17"/>
      <c r="C128" s="17"/>
      <c r="D128" s="17"/>
      <c r="E128" s="17"/>
      <c r="F128" s="17"/>
      <c r="G128" s="17"/>
      <c r="H128" s="17"/>
      <c r="I128" s="17"/>
      <c r="J128" s="17"/>
    </row>
    <row r="129" spans="1:10" x14ac:dyDescent="0.25">
      <c r="A129" s="17" t="s">
        <v>214</v>
      </c>
      <c r="B129" s="17"/>
      <c r="C129" s="17"/>
      <c r="D129" s="17"/>
      <c r="E129" s="17"/>
      <c r="F129" s="17"/>
      <c r="G129" s="17"/>
      <c r="H129" s="17"/>
      <c r="I129" s="17"/>
      <c r="J129" s="17"/>
    </row>
    <row r="130" spans="1:10" x14ac:dyDescent="0.25">
      <c r="A130" s="17" t="s">
        <v>74</v>
      </c>
      <c r="B130" s="17"/>
      <c r="C130" s="17"/>
      <c r="D130" s="17"/>
      <c r="E130" s="17"/>
      <c r="F130" s="17"/>
      <c r="G130" s="17"/>
      <c r="H130" s="17"/>
      <c r="I130" s="17"/>
      <c r="J130" s="17"/>
    </row>
    <row r="131" spans="1:10" x14ac:dyDescent="0.25">
      <c r="A131" s="17" t="s">
        <v>75</v>
      </c>
      <c r="B131" s="17"/>
      <c r="C131" s="17"/>
      <c r="D131" s="17"/>
      <c r="E131" s="17"/>
      <c r="F131" s="17"/>
      <c r="G131" s="17"/>
      <c r="H131" s="17"/>
      <c r="I131" s="17"/>
      <c r="J131" s="17"/>
    </row>
    <row r="132" spans="1:10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</row>
    <row r="133" spans="1:10" ht="20.25" customHeight="1" x14ac:dyDescent="0.25">
      <c r="A133" s="23" t="s">
        <v>76</v>
      </c>
      <c r="B133" s="20" t="s">
        <v>77</v>
      </c>
      <c r="C133" s="21"/>
      <c r="D133" s="21"/>
      <c r="E133" s="21"/>
      <c r="F133" s="22"/>
      <c r="G133" s="20" t="s">
        <v>107</v>
      </c>
      <c r="H133" s="21"/>
      <c r="I133" s="22"/>
      <c r="J133" s="17"/>
    </row>
    <row r="134" spans="1:10" ht="20.25" customHeight="1" x14ac:dyDescent="0.25">
      <c r="A134" s="52"/>
      <c r="B134" s="80"/>
      <c r="C134" s="81"/>
      <c r="D134" s="81"/>
      <c r="E134" s="81"/>
      <c r="F134" s="82"/>
      <c r="G134" s="83" t="s">
        <v>108</v>
      </c>
      <c r="H134" s="84"/>
      <c r="I134" s="85"/>
      <c r="J134" s="17"/>
    </row>
    <row r="135" spans="1:10" x14ac:dyDescent="0.25">
      <c r="A135" s="33">
        <v>1</v>
      </c>
      <c r="B135" s="34" t="s">
        <v>78</v>
      </c>
      <c r="C135" s="31"/>
      <c r="D135" s="31"/>
      <c r="E135" s="31"/>
      <c r="F135" s="32"/>
      <c r="G135" s="86">
        <v>28735.200000000001</v>
      </c>
      <c r="H135" s="87"/>
      <c r="I135" s="88"/>
      <c r="J135" s="17"/>
    </row>
    <row r="136" spans="1:10" x14ac:dyDescent="0.25">
      <c r="A136" s="33">
        <v>2</v>
      </c>
      <c r="B136" s="34" t="s">
        <v>79</v>
      </c>
      <c r="C136" s="31"/>
      <c r="D136" s="31"/>
      <c r="E136" s="31"/>
      <c r="F136" s="32"/>
      <c r="G136" s="86">
        <v>29884.400000000001</v>
      </c>
      <c r="H136" s="87"/>
      <c r="I136" s="88"/>
      <c r="J136" s="17"/>
    </row>
    <row r="137" spans="1:10" x14ac:dyDescent="0.25">
      <c r="A137" s="33">
        <v>3</v>
      </c>
      <c r="B137" s="34" t="s">
        <v>80</v>
      </c>
      <c r="C137" s="31"/>
      <c r="D137" s="31"/>
      <c r="E137" s="31"/>
      <c r="F137" s="32"/>
      <c r="G137" s="86">
        <v>18678.400000000001</v>
      </c>
      <c r="H137" s="87"/>
      <c r="I137" s="88"/>
      <c r="J137" s="17"/>
    </row>
    <row r="138" spans="1:10" x14ac:dyDescent="0.25">
      <c r="A138" s="33">
        <v>4</v>
      </c>
      <c r="B138" s="34" t="s">
        <v>109</v>
      </c>
      <c r="C138" s="31"/>
      <c r="D138" s="31"/>
      <c r="E138" s="31"/>
      <c r="F138" s="32"/>
      <c r="G138" s="86">
        <v>8274.93</v>
      </c>
      <c r="H138" s="87"/>
      <c r="I138" s="88"/>
      <c r="J138" s="17"/>
    </row>
    <row r="139" spans="1:10" x14ac:dyDescent="0.25">
      <c r="A139" s="33">
        <v>5</v>
      </c>
      <c r="B139" s="34" t="s">
        <v>110</v>
      </c>
      <c r="C139" s="31"/>
      <c r="D139" s="31"/>
      <c r="E139" s="31"/>
      <c r="F139" s="32"/>
      <c r="G139" s="86">
        <v>7332</v>
      </c>
      <c r="H139" s="87"/>
      <c r="I139" s="88"/>
      <c r="J139" s="17"/>
    </row>
    <row r="140" spans="1:10" x14ac:dyDescent="0.25">
      <c r="A140" s="33">
        <v>6</v>
      </c>
      <c r="B140" s="34" t="s">
        <v>213</v>
      </c>
      <c r="C140" s="31"/>
      <c r="D140" s="31"/>
      <c r="E140" s="31"/>
      <c r="F140" s="32"/>
      <c r="G140" s="86">
        <v>9103.3799999999992</v>
      </c>
      <c r="H140" s="87"/>
      <c r="I140" s="88"/>
      <c r="J140" s="17"/>
    </row>
    <row r="141" spans="1:10" x14ac:dyDescent="0.25">
      <c r="A141" s="33">
        <v>7</v>
      </c>
      <c r="B141" s="34" t="s">
        <v>81</v>
      </c>
      <c r="C141" s="31"/>
      <c r="D141" s="31"/>
      <c r="E141" s="31"/>
      <c r="F141" s="32"/>
      <c r="G141" s="86">
        <v>6321.9</v>
      </c>
      <c r="H141" s="87"/>
      <c r="I141" s="88"/>
      <c r="J141" s="17"/>
    </row>
    <row r="142" spans="1:10" x14ac:dyDescent="0.25">
      <c r="A142" s="33">
        <v>8</v>
      </c>
      <c r="B142" s="34" t="s">
        <v>82</v>
      </c>
      <c r="C142" s="31"/>
      <c r="D142" s="31"/>
      <c r="E142" s="31"/>
      <c r="F142" s="32"/>
      <c r="G142" s="86">
        <v>9230</v>
      </c>
      <c r="H142" s="87"/>
      <c r="I142" s="88"/>
      <c r="J142" s="17"/>
    </row>
    <row r="143" spans="1:10" x14ac:dyDescent="0.25">
      <c r="A143" s="17"/>
      <c r="B143" s="17"/>
      <c r="C143" s="17"/>
      <c r="D143" s="17"/>
      <c r="E143" s="17"/>
      <c r="F143" s="17"/>
      <c r="G143" s="17"/>
      <c r="H143" s="19"/>
      <c r="I143" s="17"/>
      <c r="J143" s="17"/>
    </row>
    <row r="144" spans="1:10" x14ac:dyDescent="0.25">
      <c r="A144" s="17" t="s">
        <v>83</v>
      </c>
      <c r="B144" s="17"/>
      <c r="C144" s="17"/>
      <c r="D144" s="17"/>
      <c r="E144" s="17"/>
      <c r="F144" s="17"/>
      <c r="G144" s="17"/>
      <c r="H144" s="17"/>
      <c r="I144" s="17"/>
      <c r="J144" s="17"/>
    </row>
    <row r="145" spans="1:10" x14ac:dyDescent="0.25">
      <c r="A145" s="17" t="s">
        <v>84</v>
      </c>
      <c r="B145" s="17"/>
      <c r="C145" s="17"/>
      <c r="D145" s="17"/>
      <c r="E145" s="17"/>
      <c r="F145" s="17"/>
      <c r="G145" s="17"/>
      <c r="H145" s="17"/>
      <c r="I145" s="17"/>
      <c r="J145" s="17"/>
    </row>
    <row r="146" spans="1:10" x14ac:dyDescent="0.25">
      <c r="A146" s="17" t="s">
        <v>85</v>
      </c>
      <c r="B146" s="17"/>
      <c r="C146" s="17"/>
      <c r="D146" s="17"/>
      <c r="E146" s="17"/>
      <c r="F146" s="17"/>
      <c r="G146" s="17"/>
      <c r="H146" s="17"/>
      <c r="I146" s="17"/>
      <c r="J146" s="17"/>
    </row>
    <row r="147" spans="1:10" x14ac:dyDescent="0.25">
      <c r="A147" s="79" t="s">
        <v>86</v>
      </c>
      <c r="B147" s="17"/>
      <c r="C147" s="17"/>
      <c r="D147" s="17"/>
      <c r="E147" s="17"/>
      <c r="F147" s="17"/>
      <c r="G147" s="17"/>
      <c r="H147" s="17"/>
      <c r="I147" s="17"/>
      <c r="J147" s="17"/>
    </row>
    <row r="148" spans="1:10" x14ac:dyDescent="0.25">
      <c r="A148" s="79" t="s">
        <v>87</v>
      </c>
      <c r="B148" s="17"/>
      <c r="C148" s="17"/>
      <c r="D148" s="17"/>
      <c r="E148" s="17"/>
      <c r="F148" s="17"/>
      <c r="G148" s="17"/>
      <c r="H148" s="17"/>
      <c r="I148" s="17"/>
      <c r="J148" s="17"/>
    </row>
    <row r="149" spans="1:10" x14ac:dyDescent="0.25">
      <c r="A149" s="79" t="s">
        <v>88</v>
      </c>
      <c r="B149" s="17"/>
      <c r="C149" s="17"/>
      <c r="D149" s="17"/>
      <c r="E149" s="17"/>
      <c r="F149" s="17"/>
      <c r="G149" s="17"/>
      <c r="H149" s="17"/>
      <c r="I149" s="17"/>
      <c r="J149" s="17"/>
    </row>
    <row r="150" spans="1:10" x14ac:dyDescent="0.25">
      <c r="A150" s="79" t="s">
        <v>89</v>
      </c>
      <c r="B150" s="17"/>
      <c r="C150" s="17"/>
      <c r="D150" s="17"/>
      <c r="E150" s="17"/>
      <c r="F150" s="17"/>
      <c r="G150" s="17"/>
      <c r="H150" s="17"/>
      <c r="I150" s="17"/>
      <c r="J150" s="17"/>
    </row>
    <row r="151" spans="1:10" x14ac:dyDescent="0.25">
      <c r="A151" s="79" t="s">
        <v>90</v>
      </c>
      <c r="B151" s="17"/>
      <c r="C151" s="17"/>
      <c r="D151" s="17"/>
      <c r="E151" s="17"/>
      <c r="F151" s="17"/>
      <c r="G151" s="17"/>
      <c r="H151" s="17"/>
      <c r="I151" s="17"/>
      <c r="J151" s="17"/>
    </row>
    <row r="152" spans="1:10" x14ac:dyDescent="0.25">
      <c r="A152" s="79" t="s">
        <v>91</v>
      </c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 x14ac:dyDescent="0.25">
      <c r="A153" s="79" t="s">
        <v>217</v>
      </c>
      <c r="B153" s="17"/>
      <c r="C153" s="17"/>
      <c r="D153" s="17"/>
      <c r="E153" s="17"/>
      <c r="F153" s="17"/>
      <c r="G153" s="17"/>
      <c r="H153" s="17"/>
      <c r="I153" s="17"/>
      <c r="J153" s="17"/>
    </row>
    <row r="154" spans="1:10" x14ac:dyDescent="0.25">
      <c r="A154" s="79" t="s">
        <v>92</v>
      </c>
      <c r="B154" s="17"/>
      <c r="C154" s="17"/>
      <c r="D154" s="17"/>
      <c r="E154" s="17"/>
      <c r="F154" s="17"/>
      <c r="G154" s="17"/>
      <c r="H154" s="17"/>
      <c r="I154" s="17"/>
      <c r="J154" s="17"/>
    </row>
    <row r="155" spans="1:10" x14ac:dyDescent="0.25">
      <c r="A155" s="79" t="s">
        <v>220</v>
      </c>
      <c r="B155" s="17"/>
      <c r="C155" s="17"/>
      <c r="D155" s="17"/>
      <c r="E155" s="17"/>
      <c r="F155" s="17"/>
      <c r="G155" s="17"/>
      <c r="H155" s="17"/>
      <c r="I155" s="17"/>
      <c r="J155" s="17"/>
    </row>
    <row r="156" spans="1:10" x14ac:dyDescent="0.25">
      <c r="A156" s="79" t="s">
        <v>219</v>
      </c>
      <c r="B156" s="17"/>
      <c r="C156" s="17"/>
      <c r="D156" s="17"/>
      <c r="E156" s="17"/>
      <c r="F156" s="17"/>
      <c r="G156" s="17"/>
      <c r="H156" s="17"/>
      <c r="I156" s="17"/>
      <c r="J156" s="17"/>
    </row>
    <row r="157" spans="1:10" x14ac:dyDescent="0.25">
      <c r="A157" s="79" t="s">
        <v>93</v>
      </c>
      <c r="B157" s="17"/>
      <c r="C157" s="17"/>
      <c r="D157" s="17"/>
      <c r="E157" s="17"/>
      <c r="F157" s="17"/>
      <c r="G157" s="17"/>
      <c r="H157" s="17"/>
      <c r="I157" s="17"/>
      <c r="J157" s="17"/>
    </row>
    <row r="158" spans="1:10" x14ac:dyDescent="0.25">
      <c r="A158" s="79" t="s">
        <v>218</v>
      </c>
      <c r="B158" s="17"/>
      <c r="C158" s="17"/>
      <c r="D158" s="17"/>
      <c r="E158" s="17"/>
      <c r="F158" s="17"/>
      <c r="G158" s="17"/>
      <c r="H158" s="17"/>
      <c r="I158" s="17"/>
      <c r="J158" s="17"/>
    </row>
    <row r="159" spans="1:10" x14ac:dyDescent="0.25">
      <c r="A159" s="79" t="s">
        <v>94</v>
      </c>
      <c r="B159" s="17"/>
      <c r="C159" s="17"/>
      <c r="D159" s="17"/>
      <c r="E159" s="17"/>
      <c r="F159" s="17"/>
      <c r="G159" s="17"/>
      <c r="H159" s="17"/>
      <c r="I159" s="17"/>
      <c r="J159" s="17"/>
    </row>
    <row r="160" spans="1:10" x14ac:dyDescent="0.25">
      <c r="A160" s="79" t="s">
        <v>103</v>
      </c>
      <c r="B160" s="17"/>
      <c r="C160" s="17"/>
      <c r="D160" s="17"/>
      <c r="E160" s="17"/>
      <c r="F160" s="17"/>
      <c r="G160" s="17"/>
      <c r="H160" s="17"/>
      <c r="I160" s="17"/>
      <c r="J160" s="17"/>
    </row>
    <row r="161" spans="1:10" x14ac:dyDescent="0.25">
      <c r="A161" s="79" t="s">
        <v>104</v>
      </c>
      <c r="B161" s="17"/>
      <c r="C161" s="17"/>
      <c r="D161" s="17"/>
      <c r="E161" s="17"/>
      <c r="F161" s="17"/>
      <c r="G161" s="17"/>
      <c r="H161" s="17"/>
      <c r="I161" s="17"/>
      <c r="J161" s="17"/>
    </row>
    <row r="162" spans="1:10" x14ac:dyDescent="0.25">
      <c r="A162" s="79" t="s">
        <v>102</v>
      </c>
      <c r="B162" s="17"/>
      <c r="C162" s="17"/>
      <c r="D162" s="17"/>
      <c r="E162" s="17"/>
      <c r="F162" s="17"/>
      <c r="G162" s="17"/>
      <c r="H162" s="17"/>
      <c r="I162" s="17"/>
      <c r="J162" s="17"/>
    </row>
    <row r="163" spans="1:10" x14ac:dyDescent="0.25">
      <c r="A163" s="79" t="s">
        <v>111</v>
      </c>
      <c r="B163" s="17"/>
      <c r="C163" s="17"/>
      <c r="D163" s="17"/>
      <c r="E163" s="17"/>
      <c r="F163" s="17"/>
      <c r="G163" s="17"/>
      <c r="H163" s="17"/>
      <c r="I163" s="17"/>
      <c r="J163" s="17"/>
    </row>
    <row r="164" spans="1:10" x14ac:dyDescent="0.25">
      <c r="A164" s="79" t="s">
        <v>113</v>
      </c>
      <c r="B164" s="17"/>
      <c r="C164" s="17"/>
      <c r="D164" s="17"/>
      <c r="E164" s="17"/>
      <c r="F164" s="17"/>
      <c r="G164" s="17"/>
      <c r="H164" s="17"/>
      <c r="I164" s="17"/>
      <c r="J164" s="17"/>
    </row>
    <row r="165" spans="1:10" x14ac:dyDescent="0.25">
      <c r="A165" s="79" t="s">
        <v>95</v>
      </c>
      <c r="B165" s="17"/>
      <c r="C165" s="17"/>
      <c r="D165" s="17"/>
      <c r="E165" s="17"/>
      <c r="F165" s="17"/>
      <c r="G165" s="17"/>
      <c r="H165" s="17"/>
      <c r="I165" s="17"/>
      <c r="J165" s="17"/>
    </row>
    <row r="166" spans="1:10" x14ac:dyDescent="0.25">
      <c r="A166" s="79" t="s">
        <v>98</v>
      </c>
      <c r="B166" s="17"/>
      <c r="C166" s="17"/>
      <c r="D166" s="17"/>
      <c r="E166" s="17"/>
      <c r="F166" s="17"/>
      <c r="G166" s="17"/>
      <c r="H166" s="17"/>
      <c r="I166" s="17"/>
      <c r="J166" s="17"/>
    </row>
    <row r="167" spans="1:10" x14ac:dyDescent="0.25">
      <c r="A167" s="79" t="s">
        <v>105</v>
      </c>
      <c r="B167" s="17"/>
      <c r="C167" s="17"/>
      <c r="D167" s="17"/>
      <c r="E167" s="17"/>
      <c r="F167" s="17"/>
      <c r="G167" s="17"/>
      <c r="H167" s="17"/>
      <c r="I167" s="17"/>
      <c r="J167" s="17"/>
    </row>
    <row r="168" spans="1:10" x14ac:dyDescent="0.25">
      <c r="A168" s="79" t="s">
        <v>96</v>
      </c>
      <c r="B168" s="17"/>
      <c r="C168" s="17"/>
      <c r="D168" s="17"/>
      <c r="E168" s="17"/>
      <c r="F168" s="17"/>
      <c r="G168" s="17"/>
      <c r="H168" s="17"/>
      <c r="I168" s="17"/>
      <c r="J168" s="17"/>
    </row>
    <row r="169" spans="1:10" x14ac:dyDescent="0.25">
      <c r="A169" s="79" t="s">
        <v>97</v>
      </c>
      <c r="B169" s="17"/>
      <c r="C169" s="17"/>
      <c r="D169" s="17"/>
      <c r="E169" s="17"/>
      <c r="F169" s="17"/>
      <c r="G169" s="17"/>
      <c r="H169" s="17"/>
      <c r="I169" s="17"/>
      <c r="J169" s="17"/>
    </row>
    <row r="170" spans="1:10" x14ac:dyDescent="0.25">
      <c r="A170" s="79" t="s">
        <v>99</v>
      </c>
      <c r="B170" s="17"/>
      <c r="C170" s="17"/>
      <c r="D170" s="17"/>
      <c r="E170" s="17"/>
      <c r="F170" s="17"/>
      <c r="G170" s="17"/>
      <c r="H170" s="17"/>
      <c r="I170" s="17"/>
      <c r="J170" s="17"/>
    </row>
    <row r="171" spans="1:10" x14ac:dyDescent="0.25">
      <c r="A171" s="79" t="s">
        <v>100</v>
      </c>
      <c r="B171" s="17"/>
      <c r="C171" s="17"/>
      <c r="D171" s="17"/>
      <c r="E171" s="17"/>
      <c r="F171" s="17"/>
      <c r="G171" s="17"/>
      <c r="H171" s="17"/>
      <c r="I171" s="17"/>
      <c r="J171" s="17"/>
    </row>
    <row r="172" spans="1:10" x14ac:dyDescent="0.25">
      <c r="A172" s="79" t="s">
        <v>112</v>
      </c>
      <c r="B172" s="17"/>
      <c r="C172" s="17"/>
      <c r="D172" s="17"/>
      <c r="E172" s="17"/>
      <c r="F172" s="17"/>
      <c r="G172" s="17"/>
      <c r="H172" s="17"/>
      <c r="I172" s="17"/>
      <c r="J172" s="17"/>
    </row>
    <row r="173" spans="1:10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</row>
    <row r="174" spans="1:10" x14ac:dyDescent="0.25">
      <c r="A174" s="79" t="s">
        <v>232</v>
      </c>
      <c r="B174" s="17"/>
      <c r="C174" s="17"/>
      <c r="D174" s="17"/>
      <c r="E174" s="17"/>
      <c r="F174" s="17"/>
      <c r="G174" s="17"/>
      <c r="H174" s="17"/>
      <c r="I174" s="17"/>
      <c r="J174" s="17"/>
    </row>
    <row r="175" spans="1:10" x14ac:dyDescent="0.25">
      <c r="A175" s="79" t="s">
        <v>233</v>
      </c>
      <c r="B175" s="17"/>
      <c r="C175" s="17"/>
      <c r="D175" s="17"/>
      <c r="E175" s="17"/>
      <c r="F175" s="17"/>
      <c r="G175" s="17"/>
      <c r="H175" s="17"/>
      <c r="I175" s="17"/>
      <c r="J175" s="17"/>
    </row>
    <row r="176" spans="1:10" x14ac:dyDescent="0.25">
      <c r="A176" s="79"/>
      <c r="B176" s="17"/>
      <c r="C176" s="17"/>
      <c r="D176" s="17"/>
      <c r="E176" s="17"/>
      <c r="F176" s="17"/>
      <c r="G176" s="17"/>
      <c r="H176" s="17"/>
      <c r="I176" s="17"/>
      <c r="J176" s="17"/>
    </row>
    <row r="177" spans="1:10" x14ac:dyDescent="0.25">
      <c r="A177" s="17"/>
      <c r="B177" s="17" t="s">
        <v>101</v>
      </c>
      <c r="C177" s="17"/>
      <c r="D177" s="17"/>
      <c r="E177" s="17"/>
      <c r="F177" s="17"/>
      <c r="G177" s="17"/>
      <c r="H177" s="17"/>
      <c r="I177" s="17" t="s">
        <v>157</v>
      </c>
      <c r="J177" s="17"/>
    </row>
    <row r="178" spans="1:10" x14ac:dyDescent="0.25">
      <c r="A178" s="17"/>
      <c r="B178" s="17"/>
      <c r="C178" s="17"/>
      <c r="D178" s="17"/>
      <c r="E178" s="17"/>
      <c r="F178" s="17"/>
      <c r="G178" s="17"/>
      <c r="H178" s="17"/>
      <c r="I178" s="17" t="s">
        <v>158</v>
      </c>
      <c r="J178" s="17"/>
    </row>
    <row r="179" spans="1:10" x14ac:dyDescent="0.25">
      <c r="A179" s="17"/>
      <c r="B179" s="17"/>
      <c r="C179" s="17"/>
      <c r="D179" s="17"/>
      <c r="E179" s="17"/>
      <c r="F179" s="17"/>
      <c r="G179" s="17"/>
      <c r="H179" s="17"/>
      <c r="I179" s="17" t="s">
        <v>159</v>
      </c>
      <c r="J179" s="17"/>
    </row>
    <row r="180" spans="1:10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</row>
  </sheetData>
  <mergeCells count="45">
    <mergeCell ref="I30:J30"/>
    <mergeCell ref="E25:F25"/>
    <mergeCell ref="G25:H25"/>
    <mergeCell ref="I25:J25"/>
    <mergeCell ref="E26:F26"/>
    <mergeCell ref="G26:H26"/>
    <mergeCell ref="I26:J26"/>
    <mergeCell ref="E27:F27"/>
    <mergeCell ref="G27:H27"/>
    <mergeCell ref="I27:J27"/>
    <mergeCell ref="E30:F30"/>
    <mergeCell ref="G30:H30"/>
    <mergeCell ref="E23:F23"/>
    <mergeCell ref="G23:H23"/>
    <mergeCell ref="I23:J23"/>
    <mergeCell ref="E24:F24"/>
    <mergeCell ref="G24:H24"/>
    <mergeCell ref="I24:J24"/>
    <mergeCell ref="C1:G1"/>
    <mergeCell ref="A2:I2"/>
    <mergeCell ref="C3:G3"/>
    <mergeCell ref="A19:C19"/>
    <mergeCell ref="E22:F22"/>
    <mergeCell ref="G22:H22"/>
    <mergeCell ref="I22:J22"/>
    <mergeCell ref="G136:I136"/>
    <mergeCell ref="B133:F133"/>
    <mergeCell ref="G133:I133"/>
    <mergeCell ref="E31:F31"/>
    <mergeCell ref="G31:H31"/>
    <mergeCell ref="I31:J31"/>
    <mergeCell ref="G33:H33"/>
    <mergeCell ref="G35:H35"/>
    <mergeCell ref="D54:H54"/>
    <mergeCell ref="I54:J54"/>
    <mergeCell ref="F100:H100"/>
    <mergeCell ref="I98:J98"/>
    <mergeCell ref="G134:I134"/>
    <mergeCell ref="G135:I135"/>
    <mergeCell ref="G142:I142"/>
    <mergeCell ref="G137:I137"/>
    <mergeCell ref="G138:I138"/>
    <mergeCell ref="G139:I139"/>
    <mergeCell ref="G140:I140"/>
    <mergeCell ref="G141:I141"/>
  </mergeCells>
  <pageMargins left="0.42" right="0.2" top="0.75" bottom="0.3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4" workbookViewId="0">
      <selection activeCell="E49" sqref="E49"/>
    </sheetView>
  </sheetViews>
  <sheetFormatPr defaultRowHeight="15" x14ac:dyDescent="0.25"/>
  <cols>
    <col min="2" max="2" width="11.28515625" customWidth="1"/>
    <col min="4" max="4" width="6.28515625" customWidth="1"/>
    <col min="6" max="6" width="5.5703125" customWidth="1"/>
    <col min="8" max="8" width="6.42578125" customWidth="1"/>
    <col min="10" max="10" width="9.140625" customWidth="1"/>
  </cols>
  <sheetData>
    <row r="1" spans="1:10" ht="18.75" x14ac:dyDescent="0.3">
      <c r="A1" s="16" t="s">
        <v>115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5" t="s">
        <v>116</v>
      </c>
      <c r="B2" s="3"/>
      <c r="C2" s="5" t="s">
        <v>162</v>
      </c>
      <c r="D2" s="3"/>
      <c r="E2" s="5" t="s">
        <v>8</v>
      </c>
      <c r="F2" s="3"/>
      <c r="G2" s="5" t="s">
        <v>118</v>
      </c>
      <c r="H2" s="3"/>
      <c r="I2" s="5" t="s">
        <v>119</v>
      </c>
      <c r="J2" s="3"/>
    </row>
    <row r="3" spans="1:10" x14ac:dyDescent="0.25">
      <c r="A3" s="5" t="s">
        <v>120</v>
      </c>
      <c r="B3" s="3"/>
      <c r="C3" s="5"/>
      <c r="D3" s="3"/>
      <c r="E3" s="14">
        <v>64992</v>
      </c>
      <c r="F3" s="15"/>
      <c r="G3" s="14">
        <v>64992</v>
      </c>
      <c r="H3" s="15"/>
      <c r="I3" s="5"/>
      <c r="J3" s="3"/>
    </row>
    <row r="4" spans="1:10" x14ac:dyDescent="0.25">
      <c r="A4" s="5" t="s">
        <v>121</v>
      </c>
      <c r="B4" s="3"/>
      <c r="C4" s="5"/>
      <c r="D4" s="3"/>
      <c r="E4" s="14">
        <v>64992</v>
      </c>
      <c r="F4" s="15"/>
      <c r="G4" s="5"/>
      <c r="H4" s="3">
        <v>64992</v>
      </c>
      <c r="I4" s="5"/>
      <c r="J4" s="3"/>
    </row>
    <row r="5" spans="1:10" x14ac:dyDescent="0.25">
      <c r="A5" s="5" t="s">
        <v>122</v>
      </c>
      <c r="B5" s="3"/>
      <c r="C5" s="14">
        <v>13527.36</v>
      </c>
      <c r="D5" s="15"/>
      <c r="E5" s="5"/>
      <c r="F5" s="3">
        <v>9240</v>
      </c>
      <c r="G5" s="5"/>
      <c r="H5" s="3">
        <v>13090</v>
      </c>
      <c r="I5" s="14">
        <f>C5+F5-H5</f>
        <v>9677.36</v>
      </c>
      <c r="J5" s="15"/>
    </row>
    <row r="6" spans="1:10" x14ac:dyDescent="0.25">
      <c r="A6" s="5" t="s">
        <v>123</v>
      </c>
      <c r="B6" s="3"/>
      <c r="C6" s="5"/>
      <c r="D6" s="3">
        <v>2150</v>
      </c>
      <c r="E6" s="14">
        <v>12900</v>
      </c>
      <c r="F6" s="15"/>
      <c r="G6" s="5"/>
      <c r="H6" s="3">
        <v>12900</v>
      </c>
      <c r="I6" s="5"/>
      <c r="J6" s="3">
        <v>2150</v>
      </c>
    </row>
    <row r="7" spans="1:10" x14ac:dyDescent="0.25">
      <c r="A7" s="5" t="s">
        <v>124</v>
      </c>
      <c r="B7" s="3"/>
      <c r="C7" s="5"/>
      <c r="D7" s="3"/>
      <c r="E7" s="14">
        <v>160204.68</v>
      </c>
      <c r="F7" s="15"/>
      <c r="G7" s="14">
        <v>133503.9</v>
      </c>
      <c r="H7" s="15"/>
      <c r="I7" s="5"/>
      <c r="J7" s="3">
        <f>E7-G7</f>
        <v>26700.78</v>
      </c>
    </row>
    <row r="8" spans="1:10" x14ac:dyDescent="0.25">
      <c r="A8" s="5" t="s">
        <v>126</v>
      </c>
      <c r="B8" s="3"/>
      <c r="C8" s="5"/>
      <c r="D8" s="3">
        <v>71020</v>
      </c>
      <c r="E8" s="14">
        <v>12972</v>
      </c>
      <c r="F8" s="15"/>
      <c r="G8" s="5"/>
      <c r="H8" s="3"/>
      <c r="I8" s="5"/>
      <c r="J8" s="3">
        <f>D8+E8</f>
        <v>83992</v>
      </c>
    </row>
    <row r="9" spans="1:10" x14ac:dyDescent="0.25">
      <c r="A9" s="5" t="s">
        <v>125</v>
      </c>
      <c r="B9" s="3"/>
      <c r="C9" s="5"/>
      <c r="D9" s="3"/>
      <c r="E9" s="14">
        <v>243336</v>
      </c>
      <c r="F9" s="15"/>
      <c r="G9" s="14">
        <v>223058</v>
      </c>
      <c r="H9" s="15"/>
      <c r="I9" s="5"/>
      <c r="J9" s="3">
        <f>E9-G9</f>
        <v>20278</v>
      </c>
    </row>
    <row r="10" spans="1:10" x14ac:dyDescent="0.25">
      <c r="A10" s="5" t="s">
        <v>127</v>
      </c>
      <c r="B10" s="3"/>
      <c r="C10" s="5"/>
      <c r="D10" s="3">
        <v>1933</v>
      </c>
      <c r="E10" s="14">
        <v>24830.49</v>
      </c>
      <c r="F10" s="15"/>
      <c r="G10" s="14">
        <v>24681.9</v>
      </c>
      <c r="H10" s="15"/>
      <c r="I10" s="5"/>
      <c r="J10" s="3">
        <f>D10+E10-G10</f>
        <v>2081.59</v>
      </c>
    </row>
    <row r="11" spans="1:10" x14ac:dyDescent="0.25">
      <c r="A11" s="5" t="s">
        <v>128</v>
      </c>
      <c r="B11" s="3"/>
      <c r="C11" s="5"/>
      <c r="D11" s="3"/>
      <c r="E11" s="14">
        <v>95568</v>
      </c>
      <c r="F11" s="15"/>
      <c r="G11" s="14">
        <v>87604</v>
      </c>
      <c r="H11" s="15"/>
      <c r="I11" s="5"/>
      <c r="J11" s="3">
        <f>E11-G11</f>
        <v>7964</v>
      </c>
    </row>
    <row r="12" spans="1:10" x14ac:dyDescent="0.25">
      <c r="A12" s="5" t="s">
        <v>129</v>
      </c>
      <c r="B12" s="3"/>
      <c r="C12" s="14">
        <v>56310</v>
      </c>
      <c r="D12" s="15"/>
      <c r="E12" s="14">
        <v>13452</v>
      </c>
      <c r="F12" s="15"/>
      <c r="G12" s="5"/>
      <c r="H12" s="3"/>
      <c r="I12" s="14">
        <f>C12+E12</f>
        <v>69762</v>
      </c>
      <c r="J12" s="15"/>
    </row>
    <row r="13" spans="1:10" x14ac:dyDescent="0.25">
      <c r="A13" s="5" t="s">
        <v>130</v>
      </c>
      <c r="B13" s="3"/>
      <c r="C13" s="5"/>
      <c r="D13" s="3">
        <v>8140</v>
      </c>
      <c r="E13" s="14">
        <v>10368</v>
      </c>
      <c r="F13" s="15"/>
      <c r="G13" s="5"/>
      <c r="H13" s="3">
        <v>10004</v>
      </c>
      <c r="I13" s="5"/>
      <c r="J13" s="3">
        <f>D13+E13-H13</f>
        <v>8504</v>
      </c>
    </row>
    <row r="14" spans="1:10" x14ac:dyDescent="0.25">
      <c r="A14" s="5" t="s">
        <v>18</v>
      </c>
      <c r="B14" s="3"/>
      <c r="C14" s="14">
        <f>SUM(C3:D13)</f>
        <v>153080.35999999999</v>
      </c>
      <c r="D14" s="15"/>
      <c r="E14" s="14">
        <f>SUM(E3:F13)</f>
        <v>712855.16999999993</v>
      </c>
      <c r="F14" s="15"/>
      <c r="G14" s="14">
        <f>SUM(G3:H13)</f>
        <v>634825.80000000005</v>
      </c>
      <c r="H14" s="15"/>
      <c r="I14" s="14">
        <f>SUM(I5:J13)</f>
        <v>231109.73</v>
      </c>
      <c r="J14" s="15"/>
    </row>
    <row r="16" spans="1:10" ht="18.75" x14ac:dyDescent="0.3">
      <c r="B16" s="4" t="s">
        <v>131</v>
      </c>
    </row>
    <row r="17" spans="1:10" x14ac:dyDescent="0.25">
      <c r="A17" s="5" t="s">
        <v>116</v>
      </c>
      <c r="B17" s="3"/>
      <c r="C17" s="5" t="s">
        <v>117</v>
      </c>
      <c r="D17" s="3"/>
      <c r="E17" s="5" t="s">
        <v>8</v>
      </c>
      <c r="F17" s="3"/>
      <c r="G17" s="5" t="s">
        <v>118</v>
      </c>
      <c r="H17" s="3"/>
      <c r="I17" s="5" t="s">
        <v>119</v>
      </c>
      <c r="J17" s="3"/>
    </row>
    <row r="18" spans="1:10" x14ac:dyDescent="0.25">
      <c r="A18" s="5" t="s">
        <v>120</v>
      </c>
      <c r="B18" s="3"/>
      <c r="C18" s="5"/>
      <c r="D18" s="3"/>
      <c r="E18" s="14">
        <v>5420.16</v>
      </c>
      <c r="F18" s="15"/>
      <c r="G18" s="14">
        <v>5420.16</v>
      </c>
      <c r="H18" s="15"/>
      <c r="I18" s="5"/>
      <c r="J18" s="3"/>
    </row>
    <row r="19" spans="1:10" x14ac:dyDescent="0.25">
      <c r="A19" s="5" t="s">
        <v>121</v>
      </c>
      <c r="B19" s="3"/>
      <c r="C19" s="5"/>
      <c r="D19" s="3">
        <v>3694</v>
      </c>
      <c r="E19" s="14">
        <v>5420.16</v>
      </c>
      <c r="F19" s="15"/>
      <c r="G19" s="14">
        <v>5420.16</v>
      </c>
      <c r="H19" s="15"/>
      <c r="I19" s="5"/>
      <c r="J19" s="3">
        <v>3694</v>
      </c>
    </row>
    <row r="20" spans="1:10" x14ac:dyDescent="0.25">
      <c r="A20" s="5" t="s">
        <v>122</v>
      </c>
      <c r="B20" s="3"/>
      <c r="C20" s="14">
        <v>2322</v>
      </c>
      <c r="D20" s="15"/>
      <c r="E20" s="5"/>
      <c r="F20" s="3">
        <v>1113.7</v>
      </c>
      <c r="G20" s="5"/>
      <c r="H20" s="3">
        <v>1462</v>
      </c>
      <c r="I20" s="14">
        <f>C20+F20-H20</f>
        <v>1973.6999999999998</v>
      </c>
      <c r="J20" s="15"/>
    </row>
    <row r="21" spans="1:10" x14ac:dyDescent="0.25">
      <c r="A21" s="5" t="s">
        <v>123</v>
      </c>
      <c r="B21" s="3"/>
      <c r="C21" s="5"/>
      <c r="D21" s="3">
        <v>120</v>
      </c>
      <c r="E21" s="14">
        <v>1554</v>
      </c>
      <c r="F21" s="15"/>
      <c r="G21" s="5"/>
      <c r="H21" s="3">
        <v>1280</v>
      </c>
      <c r="I21" s="14">
        <f>D21+E21-H21</f>
        <v>394</v>
      </c>
      <c r="J21" s="15"/>
    </row>
    <row r="22" spans="1:10" x14ac:dyDescent="0.25">
      <c r="A22" s="5" t="s">
        <v>124</v>
      </c>
      <c r="B22" s="3"/>
      <c r="C22" s="5"/>
      <c r="D22" s="3">
        <v>6976</v>
      </c>
      <c r="E22" s="14">
        <v>20484.310000000001</v>
      </c>
      <c r="F22" s="15"/>
      <c r="G22" s="14">
        <v>15818</v>
      </c>
      <c r="H22" s="15"/>
      <c r="I22" s="5"/>
      <c r="J22" s="12">
        <f>D22+E22-G22</f>
        <v>11642.310000000001</v>
      </c>
    </row>
    <row r="23" spans="1:10" x14ac:dyDescent="0.25">
      <c r="A23" s="5" t="s">
        <v>126</v>
      </c>
      <c r="B23" s="3"/>
      <c r="C23" s="5"/>
      <c r="D23" s="3">
        <v>5860</v>
      </c>
      <c r="E23" s="14">
        <v>1657.21</v>
      </c>
      <c r="F23" s="15"/>
      <c r="G23" s="5"/>
      <c r="H23" s="3"/>
      <c r="I23" s="5"/>
      <c r="J23" s="3">
        <f>D23+E23</f>
        <v>7517.21</v>
      </c>
    </row>
    <row r="24" spans="1:10" x14ac:dyDescent="0.25">
      <c r="A24" s="5" t="s">
        <v>125</v>
      </c>
      <c r="B24" s="3"/>
      <c r="C24" s="5"/>
      <c r="D24" s="3">
        <v>7205</v>
      </c>
      <c r="E24" s="14">
        <v>21159.91</v>
      </c>
      <c r="F24" s="15"/>
      <c r="G24" s="14">
        <v>41437.910000000003</v>
      </c>
      <c r="H24" s="15"/>
      <c r="I24" s="5"/>
      <c r="J24" s="3">
        <f>D24+E24-G24</f>
        <v>-13073.000000000004</v>
      </c>
    </row>
    <row r="25" spans="1:10" x14ac:dyDescent="0.25">
      <c r="A25" s="5" t="s">
        <v>127</v>
      </c>
      <c r="B25" s="3"/>
      <c r="C25" s="5"/>
      <c r="D25" s="3">
        <v>229</v>
      </c>
      <c r="E25" s="14">
        <v>2964.77</v>
      </c>
      <c r="F25" s="15"/>
      <c r="G25" s="14">
        <v>2748</v>
      </c>
      <c r="H25" s="15"/>
      <c r="I25" s="5"/>
      <c r="J25" s="3">
        <f>D25+E25-G25</f>
        <v>445.77</v>
      </c>
    </row>
    <row r="26" spans="1:10" x14ac:dyDescent="0.25">
      <c r="A26" s="5" t="s">
        <v>128</v>
      </c>
      <c r="B26" s="3"/>
      <c r="C26" s="5"/>
      <c r="D26" s="3"/>
      <c r="E26" s="14">
        <v>12186.73</v>
      </c>
      <c r="F26" s="15"/>
      <c r="G26" s="14">
        <v>11245.73</v>
      </c>
      <c r="H26" s="15"/>
      <c r="I26" s="5"/>
      <c r="J26" s="3">
        <f>E26-G26</f>
        <v>941</v>
      </c>
    </row>
    <row r="27" spans="1:10" x14ac:dyDescent="0.25">
      <c r="A27" s="5" t="s">
        <v>129</v>
      </c>
      <c r="B27" s="3"/>
      <c r="C27" s="14">
        <v>2940</v>
      </c>
      <c r="D27" s="15"/>
      <c r="E27" s="14">
        <v>1134.92</v>
      </c>
      <c r="F27" s="15"/>
      <c r="G27" s="5"/>
      <c r="H27" s="3"/>
      <c r="I27" s="14">
        <f>C27+E27</f>
        <v>4074.92</v>
      </c>
      <c r="J27" s="15"/>
    </row>
    <row r="28" spans="1:10" x14ac:dyDescent="0.25">
      <c r="A28" s="5" t="s">
        <v>130</v>
      </c>
      <c r="B28" s="3"/>
      <c r="C28" s="5"/>
      <c r="D28" s="3">
        <v>860</v>
      </c>
      <c r="E28" s="14">
        <v>1032</v>
      </c>
      <c r="F28" s="15"/>
      <c r="G28" s="5"/>
      <c r="H28" s="3">
        <v>946</v>
      </c>
      <c r="I28" s="5"/>
      <c r="J28" s="3">
        <f>D28+E28-H28</f>
        <v>946</v>
      </c>
    </row>
    <row r="29" spans="1:10" x14ac:dyDescent="0.25">
      <c r="A29" s="5" t="s">
        <v>18</v>
      </c>
      <c r="B29" s="3"/>
      <c r="C29" s="14">
        <f>SUM(C18:D28)</f>
        <v>30206</v>
      </c>
      <c r="D29" s="15"/>
      <c r="E29" s="14">
        <f>SUM(E18:F28)</f>
        <v>74127.87</v>
      </c>
      <c r="F29" s="15"/>
      <c r="G29" s="14">
        <f>SUM(G18:H28)</f>
        <v>85777.96</v>
      </c>
      <c r="H29" s="15"/>
      <c r="I29" s="14">
        <f>SUM(I18:J28)</f>
        <v>18555.909999999996</v>
      </c>
      <c r="J29" s="15"/>
    </row>
    <row r="31" spans="1:10" ht="18.75" x14ac:dyDescent="0.3">
      <c r="C31" s="4" t="s">
        <v>132</v>
      </c>
      <c r="D31" s="1"/>
      <c r="E31" s="1"/>
    </row>
    <row r="32" spans="1:10" x14ac:dyDescent="0.25">
      <c r="A32" s="5" t="s">
        <v>116</v>
      </c>
      <c r="B32" s="3"/>
      <c r="C32" s="5" t="s">
        <v>117</v>
      </c>
      <c r="D32" s="3"/>
      <c r="E32" s="5" t="s">
        <v>8</v>
      </c>
      <c r="F32" s="3"/>
      <c r="G32" s="5" t="s">
        <v>118</v>
      </c>
      <c r="H32" s="3"/>
      <c r="I32" s="5" t="s">
        <v>119</v>
      </c>
      <c r="J32" s="3"/>
    </row>
    <row r="33" spans="1:10" x14ac:dyDescent="0.25">
      <c r="A33" s="5" t="s">
        <v>133</v>
      </c>
      <c r="B33" s="3"/>
      <c r="C33" s="5"/>
      <c r="D33" s="3"/>
      <c r="E33" s="14">
        <v>18000</v>
      </c>
      <c r="F33" s="15"/>
      <c r="G33" s="14">
        <v>18000</v>
      </c>
      <c r="H33" s="15"/>
      <c r="I33" s="5"/>
      <c r="J33" s="3"/>
    </row>
    <row r="34" spans="1:10" x14ac:dyDescent="0.25">
      <c r="A34" s="5" t="s">
        <v>134</v>
      </c>
      <c r="B34" s="3"/>
      <c r="C34" s="5"/>
      <c r="D34" s="3">
        <v>750</v>
      </c>
      <c r="E34" s="14">
        <v>9000</v>
      </c>
      <c r="F34" s="15"/>
      <c r="G34" s="14">
        <v>8250</v>
      </c>
      <c r="H34" s="15"/>
      <c r="I34" s="5"/>
      <c r="J34" s="3">
        <v>1500</v>
      </c>
    </row>
    <row r="35" spans="1:10" x14ac:dyDescent="0.25">
      <c r="A35" s="5" t="s">
        <v>135</v>
      </c>
      <c r="B35" s="3"/>
      <c r="C35" s="14">
        <v>600</v>
      </c>
      <c r="D35" s="15"/>
      <c r="E35" s="5"/>
      <c r="F35" s="3">
        <v>7200</v>
      </c>
      <c r="G35" s="5"/>
      <c r="H35" s="3">
        <v>7200</v>
      </c>
      <c r="I35" s="14">
        <v>600</v>
      </c>
      <c r="J35" s="15"/>
    </row>
    <row r="36" spans="1:10" x14ac:dyDescent="0.25">
      <c r="A36" s="5" t="s">
        <v>136</v>
      </c>
      <c r="B36" s="3"/>
      <c r="C36" s="5"/>
      <c r="D36" s="3">
        <v>3600</v>
      </c>
      <c r="E36" s="14">
        <v>9600</v>
      </c>
      <c r="F36" s="15"/>
      <c r="G36" s="5"/>
      <c r="H36" s="3"/>
      <c r="I36" s="14">
        <v>13200</v>
      </c>
      <c r="J36" s="15"/>
    </row>
    <row r="37" spans="1:10" x14ac:dyDescent="0.25">
      <c r="A37" s="5" t="s">
        <v>137</v>
      </c>
      <c r="B37" s="3"/>
      <c r="C37" s="5"/>
      <c r="D37" s="3">
        <v>800</v>
      </c>
      <c r="E37" s="14">
        <v>7200</v>
      </c>
      <c r="F37" s="15"/>
      <c r="G37" s="14">
        <v>6200</v>
      </c>
      <c r="H37" s="15"/>
      <c r="I37" s="5"/>
      <c r="J37" s="3">
        <v>1800</v>
      </c>
    </row>
    <row r="38" spans="1:10" x14ac:dyDescent="0.25">
      <c r="A38" s="5" t="s">
        <v>138</v>
      </c>
      <c r="B38" s="3"/>
      <c r="C38" s="5"/>
      <c r="D38" s="3">
        <v>600</v>
      </c>
      <c r="E38" s="14">
        <v>10000</v>
      </c>
      <c r="F38" s="15"/>
      <c r="G38" s="5"/>
      <c r="H38" s="3">
        <v>10600</v>
      </c>
      <c r="I38" s="5"/>
      <c r="J38" s="3"/>
    </row>
    <row r="39" spans="1:10" x14ac:dyDescent="0.25">
      <c r="A39" s="5" t="s">
        <v>139</v>
      </c>
      <c r="B39" s="3"/>
      <c r="C39" s="5"/>
      <c r="D39" s="3">
        <v>11200</v>
      </c>
      <c r="E39" s="14">
        <v>16800</v>
      </c>
      <c r="F39" s="15"/>
      <c r="G39" s="14"/>
      <c r="H39" s="15"/>
      <c r="I39" s="5"/>
      <c r="J39" s="3">
        <v>28000</v>
      </c>
    </row>
    <row r="40" spans="1:10" x14ac:dyDescent="0.25">
      <c r="A40" s="5" t="s">
        <v>140</v>
      </c>
      <c r="B40" s="3"/>
      <c r="C40" s="5"/>
      <c r="D40" s="3"/>
      <c r="E40" s="14">
        <v>12000</v>
      </c>
      <c r="F40" s="15"/>
      <c r="G40" s="14">
        <v>12000</v>
      </c>
      <c r="H40" s="15"/>
      <c r="I40" s="5"/>
      <c r="J40" s="3"/>
    </row>
    <row r="41" spans="1:10" x14ac:dyDescent="0.25">
      <c r="A41" s="5" t="s">
        <v>141</v>
      </c>
      <c r="B41" s="3"/>
      <c r="C41" s="5"/>
      <c r="D41" s="3"/>
      <c r="E41" s="14">
        <v>12000</v>
      </c>
      <c r="F41" s="15"/>
      <c r="G41" s="14">
        <v>10500</v>
      </c>
      <c r="H41" s="15"/>
      <c r="I41" s="5"/>
      <c r="J41" s="3">
        <v>1500</v>
      </c>
    </row>
    <row r="42" spans="1:10" x14ac:dyDescent="0.25">
      <c r="A42" s="5" t="s">
        <v>142</v>
      </c>
      <c r="B42" s="3"/>
      <c r="C42" s="14">
        <v>1500</v>
      </c>
      <c r="D42" s="15"/>
      <c r="E42" s="14">
        <v>1200</v>
      </c>
      <c r="F42" s="15"/>
      <c r="G42" s="5"/>
      <c r="H42" s="3">
        <v>750</v>
      </c>
      <c r="I42" s="14">
        <v>1950</v>
      </c>
      <c r="J42" s="15"/>
    </row>
    <row r="43" spans="1:10" x14ac:dyDescent="0.25">
      <c r="A43" s="5" t="s">
        <v>143</v>
      </c>
      <c r="B43" s="3"/>
      <c r="C43" s="5"/>
      <c r="D43" s="3"/>
      <c r="E43" s="14">
        <v>12000</v>
      </c>
      <c r="F43" s="15"/>
      <c r="G43" s="5"/>
      <c r="H43" s="3">
        <v>12000</v>
      </c>
      <c r="I43" s="5"/>
      <c r="J43" s="3"/>
    </row>
    <row r="44" spans="1:10" x14ac:dyDescent="0.25">
      <c r="A44" s="5" t="s">
        <v>144</v>
      </c>
      <c r="B44" s="3"/>
      <c r="C44" s="5"/>
      <c r="D44" s="3">
        <v>3400</v>
      </c>
      <c r="E44" s="6"/>
      <c r="F44" s="7">
        <v>8800</v>
      </c>
      <c r="G44" s="5"/>
      <c r="H44" s="3"/>
      <c r="I44" s="5"/>
      <c r="J44" s="3">
        <v>12200</v>
      </c>
    </row>
    <row r="45" spans="1:10" x14ac:dyDescent="0.25">
      <c r="A45" s="5" t="s">
        <v>145</v>
      </c>
      <c r="B45" s="3"/>
      <c r="C45" s="5"/>
      <c r="D45" s="3">
        <v>7000</v>
      </c>
      <c r="E45" s="14">
        <v>12000</v>
      </c>
      <c r="F45" s="15"/>
      <c r="G45" s="5"/>
      <c r="H45" s="3">
        <v>19000</v>
      </c>
      <c r="I45" s="5"/>
      <c r="J45" s="3"/>
    </row>
    <row r="46" spans="1:10" x14ac:dyDescent="0.25">
      <c r="A46" s="5" t="s">
        <v>146</v>
      </c>
      <c r="B46" s="3"/>
      <c r="C46" s="5"/>
      <c r="D46" s="3">
        <v>3300</v>
      </c>
      <c r="E46" s="6"/>
      <c r="F46" s="7">
        <v>9600</v>
      </c>
      <c r="G46" s="5"/>
      <c r="H46" s="3">
        <v>9600</v>
      </c>
      <c r="I46" s="5"/>
      <c r="J46" s="3">
        <v>3300</v>
      </c>
    </row>
    <row r="47" spans="1:10" x14ac:dyDescent="0.25">
      <c r="A47" s="5" t="s">
        <v>18</v>
      </c>
      <c r="B47" s="3"/>
      <c r="C47" s="14">
        <f>SUM(C33:D46)</f>
        <v>32750</v>
      </c>
      <c r="D47" s="15"/>
      <c r="E47" s="14">
        <f>SUM(E33:F46)</f>
        <v>145400</v>
      </c>
      <c r="F47" s="15"/>
      <c r="G47" s="14">
        <f>SUM(G33:H46)</f>
        <v>114100</v>
      </c>
      <c r="H47" s="15"/>
      <c r="I47" s="14">
        <f>SUM(I34:J46)</f>
        <v>64050</v>
      </c>
      <c r="J47" s="15"/>
    </row>
  </sheetData>
  <mergeCells count="75">
    <mergeCell ref="C42:D42"/>
    <mergeCell ref="E42:F42"/>
    <mergeCell ref="I42:J42"/>
    <mergeCell ref="E43:F43"/>
    <mergeCell ref="C47:D47"/>
    <mergeCell ref="E47:F47"/>
    <mergeCell ref="G47:H47"/>
    <mergeCell ref="I47:J47"/>
    <mergeCell ref="E45:F45"/>
    <mergeCell ref="E40:F40"/>
    <mergeCell ref="G40:H40"/>
    <mergeCell ref="E39:F39"/>
    <mergeCell ref="G39:H39"/>
    <mergeCell ref="E41:F41"/>
    <mergeCell ref="G41:H41"/>
    <mergeCell ref="E36:F36"/>
    <mergeCell ref="I36:J36"/>
    <mergeCell ref="E37:F37"/>
    <mergeCell ref="G37:H37"/>
    <mergeCell ref="E38:F38"/>
    <mergeCell ref="C35:D35"/>
    <mergeCell ref="I35:J35"/>
    <mergeCell ref="C27:D27"/>
    <mergeCell ref="E27:F27"/>
    <mergeCell ref="I27:J27"/>
    <mergeCell ref="E28:F28"/>
    <mergeCell ref="C29:D29"/>
    <mergeCell ref="E29:F29"/>
    <mergeCell ref="G29:H29"/>
    <mergeCell ref="I29:J29"/>
    <mergeCell ref="E33:F33"/>
    <mergeCell ref="G33:H33"/>
    <mergeCell ref="E34:F34"/>
    <mergeCell ref="G34:H34"/>
    <mergeCell ref="E26:F26"/>
    <mergeCell ref="G26:H26"/>
    <mergeCell ref="E19:F19"/>
    <mergeCell ref="C20:D20"/>
    <mergeCell ref="I20:J20"/>
    <mergeCell ref="E21:F21"/>
    <mergeCell ref="E22:F22"/>
    <mergeCell ref="G22:H22"/>
    <mergeCell ref="G19:H19"/>
    <mergeCell ref="I21:J21"/>
    <mergeCell ref="E23:F23"/>
    <mergeCell ref="E24:F24"/>
    <mergeCell ref="G24:H24"/>
    <mergeCell ref="E25:F25"/>
    <mergeCell ref="G25:H25"/>
    <mergeCell ref="A1:J1"/>
    <mergeCell ref="I12:J12"/>
    <mergeCell ref="E7:F7"/>
    <mergeCell ref="G7:H7"/>
    <mergeCell ref="E8:F8"/>
    <mergeCell ref="E9:F9"/>
    <mergeCell ref="G9:H9"/>
    <mergeCell ref="E10:F10"/>
    <mergeCell ref="G10:H10"/>
    <mergeCell ref="E3:F3"/>
    <mergeCell ref="G3:H3"/>
    <mergeCell ref="E4:F4"/>
    <mergeCell ref="C5:D5"/>
    <mergeCell ref="I5:J5"/>
    <mergeCell ref="E6:F6"/>
    <mergeCell ref="I14:J14"/>
    <mergeCell ref="E18:F18"/>
    <mergeCell ref="G18:H18"/>
    <mergeCell ref="E11:F11"/>
    <mergeCell ref="C12:D12"/>
    <mergeCell ref="E12:F12"/>
    <mergeCell ref="G11:H11"/>
    <mergeCell ref="E13:F13"/>
    <mergeCell ref="C14:D14"/>
    <mergeCell ref="E14:F14"/>
    <mergeCell ref="G14:H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G15" sqref="G15"/>
    </sheetView>
  </sheetViews>
  <sheetFormatPr defaultRowHeight="15" x14ac:dyDescent="0.25"/>
  <cols>
    <col min="2" max="2" width="11.28515625" customWidth="1"/>
    <col min="4" max="4" width="6.28515625" customWidth="1"/>
    <col min="6" max="6" width="5.85546875" customWidth="1"/>
    <col min="8" max="8" width="6.42578125" customWidth="1"/>
    <col min="10" max="10" width="9.140625" customWidth="1"/>
  </cols>
  <sheetData>
    <row r="1" spans="1:10" ht="18.75" x14ac:dyDescent="0.3">
      <c r="A1" s="16" t="s">
        <v>115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5" t="s">
        <v>116</v>
      </c>
      <c r="B2" s="3"/>
      <c r="C2" s="5" t="s">
        <v>162</v>
      </c>
      <c r="D2" s="3"/>
      <c r="E2" s="5" t="s">
        <v>8</v>
      </c>
      <c r="F2" s="3"/>
      <c r="G2" s="5" t="s">
        <v>118</v>
      </c>
      <c r="H2" s="3"/>
      <c r="I2" s="5" t="s">
        <v>163</v>
      </c>
      <c r="J2" s="3"/>
    </row>
    <row r="3" spans="1:10" x14ac:dyDescent="0.25">
      <c r="A3" s="5" t="s">
        <v>120</v>
      </c>
      <c r="B3" s="3"/>
      <c r="C3" s="5"/>
      <c r="D3" s="3"/>
      <c r="E3" s="14">
        <v>64992</v>
      </c>
      <c r="F3" s="15"/>
      <c r="G3" s="14">
        <v>64992</v>
      </c>
      <c r="H3" s="15"/>
      <c r="I3" s="5"/>
      <c r="J3" s="3"/>
    </row>
    <row r="4" spans="1:10" x14ac:dyDescent="0.25">
      <c r="A4" s="5" t="s">
        <v>121</v>
      </c>
      <c r="B4" s="3"/>
      <c r="C4" s="5"/>
      <c r="D4" s="3"/>
      <c r="E4" s="14">
        <v>64992</v>
      </c>
      <c r="F4" s="15"/>
      <c r="G4" s="5"/>
      <c r="H4" s="3">
        <v>64992</v>
      </c>
      <c r="I4" s="5"/>
      <c r="J4" s="3"/>
    </row>
    <row r="5" spans="1:10" x14ac:dyDescent="0.25">
      <c r="A5" s="5" t="s">
        <v>122</v>
      </c>
      <c r="B5" s="3"/>
      <c r="C5" s="14">
        <v>13527.36</v>
      </c>
      <c r="D5" s="15"/>
      <c r="E5" s="5"/>
      <c r="F5" s="3">
        <v>9240</v>
      </c>
      <c r="G5" s="5"/>
      <c r="H5" s="3">
        <v>13090</v>
      </c>
      <c r="I5" s="14">
        <f>C5+F5-H5</f>
        <v>9677.36</v>
      </c>
      <c r="J5" s="15"/>
    </row>
    <row r="6" spans="1:10" x14ac:dyDescent="0.25">
      <c r="A6" s="5" t="s">
        <v>123</v>
      </c>
      <c r="B6" s="3"/>
      <c r="C6" s="5"/>
      <c r="D6" s="3">
        <v>2150</v>
      </c>
      <c r="E6" s="14">
        <v>12900</v>
      </c>
      <c r="F6" s="15"/>
      <c r="G6" s="5"/>
      <c r="H6" s="3">
        <v>12900</v>
      </c>
      <c r="I6" s="5"/>
      <c r="J6" s="3">
        <v>2150</v>
      </c>
    </row>
    <row r="7" spans="1:10" x14ac:dyDescent="0.25">
      <c r="A7" s="5" t="s">
        <v>124</v>
      </c>
      <c r="B7" s="3"/>
      <c r="C7" s="5"/>
      <c r="D7" s="3"/>
      <c r="E7" s="14">
        <v>160204.68</v>
      </c>
      <c r="F7" s="15"/>
      <c r="G7" s="14">
        <v>133503.9</v>
      </c>
      <c r="H7" s="15"/>
      <c r="I7" s="5"/>
      <c r="J7" s="3">
        <f>E7-G7</f>
        <v>26700.78</v>
      </c>
    </row>
    <row r="8" spans="1:10" x14ac:dyDescent="0.25">
      <c r="A8" s="5" t="s">
        <v>126</v>
      </c>
      <c r="B8" s="3"/>
      <c r="C8" s="5"/>
      <c r="D8" s="3">
        <v>71020</v>
      </c>
      <c r="E8" s="14">
        <v>12972</v>
      </c>
      <c r="F8" s="15"/>
      <c r="G8" s="5"/>
      <c r="H8" s="3"/>
      <c r="I8" s="5"/>
      <c r="J8" s="3">
        <f>D8+E8</f>
        <v>83992</v>
      </c>
    </row>
    <row r="9" spans="1:10" x14ac:dyDescent="0.25">
      <c r="A9" s="5" t="s">
        <v>125</v>
      </c>
      <c r="B9" s="3"/>
      <c r="C9" s="5"/>
      <c r="D9" s="3"/>
      <c r="E9" s="14">
        <v>243336</v>
      </c>
      <c r="F9" s="15"/>
      <c r="G9" s="14">
        <v>223058</v>
      </c>
      <c r="H9" s="15"/>
      <c r="I9" s="5"/>
      <c r="J9" s="3">
        <f>E9-G9</f>
        <v>20278</v>
      </c>
    </row>
    <row r="10" spans="1:10" x14ac:dyDescent="0.25">
      <c r="A10" s="5" t="s">
        <v>127</v>
      </c>
      <c r="B10" s="3"/>
      <c r="C10" s="5"/>
      <c r="D10" s="3">
        <v>1933</v>
      </c>
      <c r="E10" s="14">
        <v>24830.49</v>
      </c>
      <c r="F10" s="15"/>
      <c r="G10" s="14">
        <v>24681.9</v>
      </c>
      <c r="H10" s="15"/>
      <c r="I10" s="5"/>
      <c r="J10" s="3">
        <f>D10+E10-G10</f>
        <v>2081.59</v>
      </c>
    </row>
    <row r="11" spans="1:10" x14ac:dyDescent="0.25">
      <c r="A11" s="5" t="s">
        <v>128</v>
      </c>
      <c r="B11" s="3"/>
      <c r="C11" s="5"/>
      <c r="D11" s="3"/>
      <c r="E11" s="14">
        <v>95568</v>
      </c>
      <c r="F11" s="15"/>
      <c r="G11" s="14">
        <v>87604</v>
      </c>
      <c r="H11" s="15"/>
      <c r="I11" s="5"/>
      <c r="J11" s="3">
        <f>E11-G11</f>
        <v>7964</v>
      </c>
    </row>
    <row r="12" spans="1:10" x14ac:dyDescent="0.25">
      <c r="A12" s="5" t="s">
        <v>129</v>
      </c>
      <c r="B12" s="3"/>
      <c r="C12" s="14">
        <v>56310</v>
      </c>
      <c r="D12" s="15"/>
      <c r="E12" s="14">
        <v>13452</v>
      </c>
      <c r="F12" s="15"/>
      <c r="G12" s="5"/>
      <c r="H12" s="3"/>
      <c r="I12" s="14">
        <f>C12+E12</f>
        <v>69762</v>
      </c>
      <c r="J12" s="15"/>
    </row>
    <row r="13" spans="1:10" x14ac:dyDescent="0.25">
      <c r="A13" s="5" t="s">
        <v>130</v>
      </c>
      <c r="B13" s="3"/>
      <c r="C13" s="5"/>
      <c r="D13" s="3">
        <v>8140</v>
      </c>
      <c r="E13" s="14">
        <v>10368</v>
      </c>
      <c r="F13" s="15"/>
      <c r="G13" s="5"/>
      <c r="H13" s="3">
        <v>16780</v>
      </c>
      <c r="I13" s="5"/>
      <c r="J13" s="3">
        <f>D13+E13-H13</f>
        <v>1728</v>
      </c>
    </row>
    <row r="14" spans="1:10" x14ac:dyDescent="0.25">
      <c r="A14" s="5" t="s">
        <v>18</v>
      </c>
      <c r="B14" s="3"/>
      <c r="C14" s="14">
        <f>SUM(C3:D13)</f>
        <v>153080.35999999999</v>
      </c>
      <c r="D14" s="15"/>
      <c r="E14" s="14">
        <f>SUM(E3:F13)</f>
        <v>712855.16999999993</v>
      </c>
      <c r="F14" s="15"/>
      <c r="G14" s="14">
        <f>SUM(G3:H13)</f>
        <v>641601.80000000005</v>
      </c>
      <c r="H14" s="15"/>
      <c r="I14" s="14">
        <f>SUM(I3:J13)</f>
        <v>224333.73</v>
      </c>
      <c r="J14" s="15"/>
    </row>
    <row r="16" spans="1:10" ht="18.75" x14ac:dyDescent="0.3">
      <c r="B16" s="4" t="s">
        <v>131</v>
      </c>
    </row>
    <row r="17" spans="1:12" x14ac:dyDescent="0.25">
      <c r="A17" s="5" t="s">
        <v>116</v>
      </c>
      <c r="B17" s="3"/>
      <c r="C17" s="5" t="s">
        <v>162</v>
      </c>
      <c r="D17" s="3"/>
      <c r="E17" s="5" t="s">
        <v>8</v>
      </c>
      <c r="F17" s="3"/>
      <c r="G17" s="5" t="s">
        <v>118</v>
      </c>
      <c r="H17" s="3"/>
      <c r="I17" s="5" t="s">
        <v>163</v>
      </c>
      <c r="J17" s="3"/>
    </row>
    <row r="18" spans="1:12" x14ac:dyDescent="0.25">
      <c r="A18" s="5" t="s">
        <v>120</v>
      </c>
      <c r="B18" s="3"/>
      <c r="C18" s="5"/>
      <c r="D18" s="3"/>
      <c r="E18" s="14">
        <v>5420.16</v>
      </c>
      <c r="F18" s="15"/>
      <c r="G18" s="14">
        <v>5420.16</v>
      </c>
      <c r="H18" s="15"/>
      <c r="I18" s="5"/>
      <c r="J18" s="3"/>
      <c r="K18">
        <v>816.66</v>
      </c>
    </row>
    <row r="19" spans="1:12" x14ac:dyDescent="0.25">
      <c r="A19" s="5" t="s">
        <v>121</v>
      </c>
      <c r="B19" s="3"/>
      <c r="C19" s="5"/>
      <c r="D19" s="3">
        <v>3694</v>
      </c>
      <c r="E19" s="14">
        <v>5420.16</v>
      </c>
      <c r="F19" s="15"/>
      <c r="G19" s="14">
        <v>5420.16</v>
      </c>
      <c r="H19" s="15"/>
      <c r="I19" s="5"/>
      <c r="J19" s="3">
        <v>3694</v>
      </c>
      <c r="K19">
        <v>816.66</v>
      </c>
    </row>
    <row r="20" spans="1:12" x14ac:dyDescent="0.25">
      <c r="A20" s="5" t="s">
        <v>122</v>
      </c>
      <c r="B20" s="3"/>
      <c r="C20" s="14">
        <v>2322</v>
      </c>
      <c r="D20" s="15"/>
      <c r="E20" s="5"/>
      <c r="F20" s="3">
        <v>1113.7</v>
      </c>
      <c r="G20" s="5"/>
      <c r="H20" s="3">
        <v>1462</v>
      </c>
      <c r="I20" s="14">
        <f>C20+F20-H20</f>
        <v>1973.6999999999998</v>
      </c>
      <c r="J20" s="15"/>
    </row>
    <row r="21" spans="1:12" x14ac:dyDescent="0.25">
      <c r="A21" s="5" t="s">
        <v>123</v>
      </c>
      <c r="B21" s="3"/>
      <c r="C21" s="5"/>
      <c r="D21" s="3">
        <v>120</v>
      </c>
      <c r="E21" s="14">
        <v>1554</v>
      </c>
      <c r="F21" s="15"/>
      <c r="G21" s="5"/>
      <c r="H21" s="3">
        <v>1280</v>
      </c>
      <c r="I21" s="14">
        <f>D21+E21-H21</f>
        <v>394</v>
      </c>
      <c r="J21" s="15"/>
    </row>
    <row r="22" spans="1:12" x14ac:dyDescent="0.25">
      <c r="A22" s="5" t="s">
        <v>124</v>
      </c>
      <c r="B22" s="3"/>
      <c r="C22" s="5"/>
      <c r="D22" s="3">
        <v>6976</v>
      </c>
      <c r="E22" s="14">
        <v>20484.310000000001</v>
      </c>
      <c r="F22" s="15"/>
      <c r="G22" s="14">
        <v>15818</v>
      </c>
      <c r="H22" s="15"/>
      <c r="I22" s="5"/>
      <c r="J22" s="12">
        <f>D22+E22-G22</f>
        <v>11642.310000000001</v>
      </c>
    </row>
    <row r="23" spans="1:12" x14ac:dyDescent="0.25">
      <c r="A23" s="5" t="s">
        <v>126</v>
      </c>
      <c r="B23" s="3"/>
      <c r="C23" s="5"/>
      <c r="D23" s="3">
        <v>5860</v>
      </c>
      <c r="E23" s="14">
        <v>1657.21</v>
      </c>
      <c r="F23" s="15"/>
      <c r="G23" s="5"/>
      <c r="H23" s="3"/>
      <c r="I23" s="5"/>
      <c r="J23" s="3">
        <f>D23+E23</f>
        <v>7517.21</v>
      </c>
    </row>
    <row r="24" spans="1:12" x14ac:dyDescent="0.25">
      <c r="A24" s="5" t="s">
        <v>125</v>
      </c>
      <c r="B24" s="3"/>
      <c r="C24" s="5"/>
      <c r="D24" s="3">
        <v>7205</v>
      </c>
      <c r="E24" s="14">
        <v>21159.91</v>
      </c>
      <c r="F24" s="15"/>
      <c r="G24" s="14">
        <v>41437.910000000003</v>
      </c>
      <c r="H24" s="15"/>
      <c r="I24" s="5"/>
      <c r="J24" s="3">
        <f>D24+E24-G24</f>
        <v>-13073.000000000004</v>
      </c>
      <c r="K24">
        <v>23463.91</v>
      </c>
    </row>
    <row r="25" spans="1:12" x14ac:dyDescent="0.25">
      <c r="A25" s="5" t="s">
        <v>127</v>
      </c>
      <c r="B25" s="3"/>
      <c r="C25" s="5"/>
      <c r="D25" s="3">
        <v>229</v>
      </c>
      <c r="E25" s="14">
        <v>2964.77</v>
      </c>
      <c r="F25" s="15"/>
      <c r="G25" s="14">
        <v>2748</v>
      </c>
      <c r="H25" s="15"/>
      <c r="I25" s="5"/>
      <c r="J25" s="3">
        <f>D25+E25-G25</f>
        <v>445.77</v>
      </c>
    </row>
    <row r="26" spans="1:12" x14ac:dyDescent="0.25">
      <c r="A26" s="5" t="s">
        <v>128</v>
      </c>
      <c r="B26" s="3"/>
      <c r="C26" s="5"/>
      <c r="D26" s="3"/>
      <c r="E26" s="14">
        <v>12186.73</v>
      </c>
      <c r="F26" s="15"/>
      <c r="G26" s="14">
        <v>11245.73</v>
      </c>
      <c r="H26" s="15"/>
      <c r="I26" s="5"/>
      <c r="J26" s="3">
        <f>E26-G26</f>
        <v>941</v>
      </c>
    </row>
    <row r="27" spans="1:12" x14ac:dyDescent="0.25">
      <c r="A27" s="5" t="s">
        <v>129</v>
      </c>
      <c r="B27" s="3"/>
      <c r="C27" s="14">
        <v>2940</v>
      </c>
      <c r="D27" s="15"/>
      <c r="E27" s="14">
        <v>1134.92</v>
      </c>
      <c r="F27" s="15"/>
      <c r="G27" s="5"/>
      <c r="H27" s="3"/>
      <c r="I27" s="14">
        <f>C27+E27</f>
        <v>4074.92</v>
      </c>
      <c r="J27" s="15"/>
      <c r="K27">
        <v>1835.73</v>
      </c>
    </row>
    <row r="28" spans="1:12" x14ac:dyDescent="0.25">
      <c r="A28" s="5" t="s">
        <v>130</v>
      </c>
      <c r="B28" s="3"/>
      <c r="C28" s="5"/>
      <c r="D28" s="3">
        <v>860</v>
      </c>
      <c r="E28" s="14">
        <v>1113.7</v>
      </c>
      <c r="F28" s="15"/>
      <c r="G28" s="5"/>
      <c r="H28" s="3">
        <v>1720</v>
      </c>
      <c r="I28" s="5"/>
      <c r="J28" s="3">
        <f>D28+E28-H28</f>
        <v>253.70000000000005</v>
      </c>
    </row>
    <row r="29" spans="1:12" x14ac:dyDescent="0.25">
      <c r="A29" s="5" t="s">
        <v>18</v>
      </c>
      <c r="B29" s="3"/>
      <c r="C29" s="14">
        <f>SUM(C18:D28)</f>
        <v>30206</v>
      </c>
      <c r="D29" s="15"/>
      <c r="E29" s="14">
        <f>SUM(E18:F28)</f>
        <v>74209.569999999992</v>
      </c>
      <c r="F29" s="15"/>
      <c r="G29" s="14">
        <f>SUM(G18:H28)</f>
        <v>86551.96</v>
      </c>
      <c r="H29" s="15"/>
      <c r="I29" s="14">
        <f>SUM(I19:J28)</f>
        <v>17863.609999999997</v>
      </c>
      <c r="J29" s="15"/>
      <c r="K29">
        <f>SUM(K18:K28)</f>
        <v>26932.959999999999</v>
      </c>
      <c r="L29">
        <f>G29-K29</f>
        <v>59619.000000000007</v>
      </c>
    </row>
    <row r="31" spans="1:12" ht="18.75" x14ac:dyDescent="0.3">
      <c r="C31" s="4" t="s">
        <v>132</v>
      </c>
      <c r="D31" s="1"/>
      <c r="E31" s="1"/>
    </row>
    <row r="32" spans="1:12" x14ac:dyDescent="0.25">
      <c r="A32" s="5" t="s">
        <v>116</v>
      </c>
      <c r="B32" s="3"/>
      <c r="C32" s="5" t="s">
        <v>162</v>
      </c>
      <c r="D32" s="3"/>
      <c r="E32" s="5" t="s">
        <v>8</v>
      </c>
      <c r="F32" s="3"/>
      <c r="G32" s="5" t="s">
        <v>118</v>
      </c>
      <c r="H32" s="3"/>
      <c r="I32" s="5" t="s">
        <v>163</v>
      </c>
      <c r="J32" s="3"/>
    </row>
    <row r="33" spans="1:10" x14ac:dyDescent="0.25">
      <c r="A33" s="5" t="s">
        <v>133</v>
      </c>
      <c r="B33" s="3"/>
      <c r="C33" s="5"/>
      <c r="D33" s="3"/>
      <c r="E33" s="14">
        <v>18000</v>
      </c>
      <c r="F33" s="15"/>
      <c r="G33" s="14">
        <v>18000</v>
      </c>
      <c r="H33" s="15"/>
      <c r="I33" s="5"/>
      <c r="J33" s="3"/>
    </row>
    <row r="34" spans="1:10" x14ac:dyDescent="0.25">
      <c r="A34" s="5" t="s">
        <v>134</v>
      </c>
      <c r="B34" s="3"/>
      <c r="C34" s="5"/>
      <c r="D34" s="3">
        <v>1500</v>
      </c>
      <c r="E34" s="14">
        <v>9650</v>
      </c>
      <c r="F34" s="15"/>
      <c r="G34" s="14">
        <v>8750</v>
      </c>
      <c r="H34" s="15"/>
      <c r="I34" s="5"/>
      <c r="J34" s="3">
        <f>D34+E34-G34</f>
        <v>2400</v>
      </c>
    </row>
    <row r="35" spans="1:10" x14ac:dyDescent="0.25">
      <c r="A35" s="5" t="s">
        <v>135</v>
      </c>
      <c r="B35" s="3"/>
      <c r="C35" s="14">
        <v>600</v>
      </c>
      <c r="D35" s="15"/>
      <c r="E35" s="5"/>
      <c r="F35" s="3">
        <v>7200</v>
      </c>
      <c r="G35" s="5"/>
      <c r="H35" s="3">
        <v>7200</v>
      </c>
      <c r="I35" s="14">
        <v>600</v>
      </c>
      <c r="J35" s="15"/>
    </row>
    <row r="36" spans="1:10" x14ac:dyDescent="0.25">
      <c r="A36" s="5" t="s">
        <v>136</v>
      </c>
      <c r="B36" s="3"/>
      <c r="C36" s="5"/>
      <c r="D36" s="3">
        <v>13200</v>
      </c>
      <c r="E36" s="14">
        <v>10800</v>
      </c>
      <c r="F36" s="15"/>
      <c r="G36" s="5"/>
      <c r="H36" s="3"/>
      <c r="I36" s="14">
        <f>D36+E36</f>
        <v>24000</v>
      </c>
      <c r="J36" s="15"/>
    </row>
    <row r="37" spans="1:10" x14ac:dyDescent="0.25">
      <c r="A37" s="5" t="s">
        <v>137</v>
      </c>
      <c r="B37" s="3"/>
      <c r="C37" s="5"/>
      <c r="D37" s="3">
        <v>1800</v>
      </c>
      <c r="E37" s="14">
        <v>7200</v>
      </c>
      <c r="F37" s="15"/>
      <c r="G37" s="14">
        <v>4200</v>
      </c>
      <c r="H37" s="15"/>
      <c r="I37" s="5"/>
      <c r="J37" s="3">
        <f>D37+E37-G37</f>
        <v>4800</v>
      </c>
    </row>
    <row r="38" spans="1:10" x14ac:dyDescent="0.25">
      <c r="A38" s="5" t="s">
        <v>138</v>
      </c>
      <c r="B38" s="3"/>
      <c r="C38" s="5"/>
      <c r="D38" s="3"/>
      <c r="E38" s="14">
        <v>10800</v>
      </c>
      <c r="F38" s="15"/>
      <c r="G38" s="5"/>
      <c r="H38" s="3">
        <v>10600</v>
      </c>
      <c r="I38" s="5"/>
      <c r="J38" s="3">
        <v>200</v>
      </c>
    </row>
    <row r="39" spans="1:10" x14ac:dyDescent="0.25">
      <c r="A39" s="5" t="s">
        <v>139</v>
      </c>
      <c r="B39" s="3"/>
      <c r="C39" s="5"/>
      <c r="D39" s="3">
        <v>28000</v>
      </c>
      <c r="E39" s="14"/>
      <c r="F39" s="15"/>
      <c r="G39" s="14"/>
      <c r="H39" s="15"/>
      <c r="I39" s="5"/>
      <c r="J39" s="3">
        <v>28000</v>
      </c>
    </row>
    <row r="40" spans="1:10" x14ac:dyDescent="0.25">
      <c r="A40" s="5" t="s">
        <v>140</v>
      </c>
      <c r="B40" s="3"/>
      <c r="C40" s="5"/>
      <c r="D40" s="3"/>
      <c r="E40" s="14">
        <v>15300</v>
      </c>
      <c r="F40" s="15"/>
      <c r="G40" s="14">
        <v>15300</v>
      </c>
      <c r="H40" s="15"/>
      <c r="I40" s="5"/>
      <c r="J40" s="3"/>
    </row>
    <row r="41" spans="1:10" x14ac:dyDescent="0.25">
      <c r="A41" s="5" t="s">
        <v>141</v>
      </c>
      <c r="B41" s="3"/>
      <c r="C41" s="5"/>
      <c r="D41" s="3">
        <v>1500</v>
      </c>
      <c r="E41" s="14">
        <v>18900</v>
      </c>
      <c r="F41" s="15"/>
      <c r="G41" s="14">
        <v>18800</v>
      </c>
      <c r="H41" s="15"/>
      <c r="I41" s="5"/>
      <c r="J41" s="3">
        <f>D41+E41-G41</f>
        <v>1600</v>
      </c>
    </row>
    <row r="42" spans="1:10" x14ac:dyDescent="0.25">
      <c r="A42" s="5" t="s">
        <v>142</v>
      </c>
      <c r="B42" s="3"/>
      <c r="C42" s="14">
        <v>1950</v>
      </c>
      <c r="D42" s="15"/>
      <c r="E42" s="14">
        <v>1150</v>
      </c>
      <c r="F42" s="15"/>
      <c r="G42" s="5"/>
      <c r="H42" s="3">
        <v>3200</v>
      </c>
      <c r="I42" s="14">
        <f>C42+E42-H42</f>
        <v>-100</v>
      </c>
      <c r="J42" s="15"/>
    </row>
    <row r="43" spans="1:10" x14ac:dyDescent="0.25">
      <c r="A43" s="5" t="s">
        <v>167</v>
      </c>
      <c r="B43" s="3"/>
      <c r="C43" s="5"/>
      <c r="D43" s="3"/>
      <c r="E43" s="14">
        <v>4000</v>
      </c>
      <c r="F43" s="15"/>
      <c r="G43" s="5"/>
      <c r="H43" s="3">
        <v>4000</v>
      </c>
      <c r="I43" s="5"/>
      <c r="J43" s="3"/>
    </row>
    <row r="44" spans="1:10" x14ac:dyDescent="0.25">
      <c r="A44" s="5" t="s">
        <v>144</v>
      </c>
      <c r="B44" s="3"/>
      <c r="C44" s="5"/>
      <c r="D44" s="3">
        <v>12200</v>
      </c>
      <c r="E44" s="8"/>
      <c r="F44" s="13">
        <v>10800</v>
      </c>
      <c r="G44" s="5"/>
      <c r="H44" s="3"/>
      <c r="I44" s="5"/>
      <c r="J44" s="3">
        <f>D44+F44</f>
        <v>23000</v>
      </c>
    </row>
    <row r="45" spans="1:10" x14ac:dyDescent="0.25">
      <c r="A45" s="5" t="s">
        <v>145</v>
      </c>
      <c r="B45" s="3"/>
      <c r="C45" s="5"/>
      <c r="D45" s="3"/>
      <c r="E45" s="14">
        <v>13200</v>
      </c>
      <c r="F45" s="15"/>
      <c r="G45" s="5"/>
      <c r="H45" s="3">
        <v>12100</v>
      </c>
      <c r="I45" s="5"/>
      <c r="J45" s="3">
        <f>E45-H45</f>
        <v>1100</v>
      </c>
    </row>
    <row r="46" spans="1:10" x14ac:dyDescent="0.25">
      <c r="A46" s="5" t="s">
        <v>146</v>
      </c>
      <c r="B46" s="3"/>
      <c r="C46" s="5"/>
      <c r="D46" s="3">
        <v>3300</v>
      </c>
      <c r="E46" s="8"/>
      <c r="F46" s="9">
        <v>12000</v>
      </c>
      <c r="G46" s="5"/>
      <c r="H46" s="3">
        <v>12000</v>
      </c>
      <c r="I46" s="5"/>
      <c r="J46" s="3">
        <v>3300</v>
      </c>
    </row>
    <row r="47" spans="1:10" x14ac:dyDescent="0.25">
      <c r="A47" s="5" t="s">
        <v>168</v>
      </c>
      <c r="B47" s="3"/>
      <c r="C47" s="5"/>
      <c r="D47" s="3"/>
      <c r="E47" s="10"/>
      <c r="F47" s="11">
        <v>3600</v>
      </c>
      <c r="G47" s="5"/>
      <c r="H47" s="3">
        <v>1800</v>
      </c>
      <c r="I47" s="5"/>
      <c r="J47" s="3">
        <v>1800</v>
      </c>
    </row>
    <row r="48" spans="1:10" x14ac:dyDescent="0.25">
      <c r="A48" s="5" t="s">
        <v>169</v>
      </c>
      <c r="B48" s="3"/>
      <c r="C48" s="5"/>
      <c r="D48" s="3"/>
      <c r="E48" s="10"/>
      <c r="F48" s="11">
        <v>4000</v>
      </c>
      <c r="G48" s="5"/>
      <c r="H48" s="3"/>
      <c r="I48" s="5"/>
      <c r="J48" s="3">
        <v>4000</v>
      </c>
    </row>
    <row r="49" spans="1:10" x14ac:dyDescent="0.25">
      <c r="A49" s="5" t="s">
        <v>18</v>
      </c>
      <c r="B49" s="3"/>
      <c r="C49" s="14">
        <f>SUM(C34:D47)</f>
        <v>64050</v>
      </c>
      <c r="D49" s="15"/>
      <c r="E49" s="14">
        <f>SUM(E33:F48)</f>
        <v>146600</v>
      </c>
      <c r="F49" s="15"/>
      <c r="G49" s="14">
        <f>SUM(G33:H47)</f>
        <v>115950</v>
      </c>
      <c r="H49" s="15"/>
      <c r="I49" s="14">
        <f>SUM(I33:J48)</f>
        <v>94700</v>
      </c>
      <c r="J49" s="15"/>
    </row>
  </sheetData>
  <mergeCells count="75">
    <mergeCell ref="A1:J1"/>
    <mergeCell ref="E3:F3"/>
    <mergeCell ref="G3:H3"/>
    <mergeCell ref="E4:F4"/>
    <mergeCell ref="C5:D5"/>
    <mergeCell ref="I5:J5"/>
    <mergeCell ref="E6:F6"/>
    <mergeCell ref="E7:F7"/>
    <mergeCell ref="G7:H7"/>
    <mergeCell ref="E8:F8"/>
    <mergeCell ref="E9:F9"/>
    <mergeCell ref="G9:H9"/>
    <mergeCell ref="E10:F10"/>
    <mergeCell ref="G10:H10"/>
    <mergeCell ref="E11:F11"/>
    <mergeCell ref="G11:H11"/>
    <mergeCell ref="C12:D12"/>
    <mergeCell ref="E12:F12"/>
    <mergeCell ref="C20:D20"/>
    <mergeCell ref="I20:J20"/>
    <mergeCell ref="I12:J12"/>
    <mergeCell ref="E13:F13"/>
    <mergeCell ref="C14:D14"/>
    <mergeCell ref="E14:F14"/>
    <mergeCell ref="G14:H14"/>
    <mergeCell ref="I14:J14"/>
    <mergeCell ref="E18:F18"/>
    <mergeCell ref="G18:H18"/>
    <mergeCell ref="E19:F19"/>
    <mergeCell ref="G19:H19"/>
    <mergeCell ref="E21:F21"/>
    <mergeCell ref="I21:J21"/>
    <mergeCell ref="E22:F22"/>
    <mergeCell ref="G22:H22"/>
    <mergeCell ref="E23:F23"/>
    <mergeCell ref="E25:F25"/>
    <mergeCell ref="G25:H25"/>
    <mergeCell ref="E24:F24"/>
    <mergeCell ref="G24:H24"/>
    <mergeCell ref="E26:F26"/>
    <mergeCell ref="G26:H26"/>
    <mergeCell ref="C27:D27"/>
    <mergeCell ref="E27:F27"/>
    <mergeCell ref="C35:D35"/>
    <mergeCell ref="I35:J35"/>
    <mergeCell ref="I27:J27"/>
    <mergeCell ref="E28:F28"/>
    <mergeCell ref="C29:D29"/>
    <mergeCell ref="E29:F29"/>
    <mergeCell ref="G29:H29"/>
    <mergeCell ref="I29:J29"/>
    <mergeCell ref="E33:F33"/>
    <mergeCell ref="G33:H33"/>
    <mergeCell ref="E34:F34"/>
    <mergeCell ref="G34:H34"/>
    <mergeCell ref="E36:F36"/>
    <mergeCell ref="I36:J36"/>
    <mergeCell ref="E37:F37"/>
    <mergeCell ref="G37:H37"/>
    <mergeCell ref="E38:F38"/>
    <mergeCell ref="E40:F40"/>
    <mergeCell ref="G40:H40"/>
    <mergeCell ref="E39:F39"/>
    <mergeCell ref="G39:H39"/>
    <mergeCell ref="E41:F41"/>
    <mergeCell ref="G41:H41"/>
    <mergeCell ref="C42:D42"/>
    <mergeCell ref="E42:F42"/>
    <mergeCell ref="I42:J42"/>
    <mergeCell ref="I49:J49"/>
    <mergeCell ref="E43:F43"/>
    <mergeCell ref="E45:F45"/>
    <mergeCell ref="C49:D49"/>
    <mergeCell ref="E49:F49"/>
    <mergeCell ref="G49:H4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2013</vt:lpstr>
      <vt:lpstr>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2015-03-20T02:57:12Z</cp:lastPrinted>
  <dcterms:created xsi:type="dcterms:W3CDTF">2013-02-21T04:02:36Z</dcterms:created>
  <dcterms:modified xsi:type="dcterms:W3CDTF">2015-08-18T06:56:52Z</dcterms:modified>
</cp:coreProperties>
</file>